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\\ctpr-02\data\Shares\Calidad Turistica\Informes Calidad Turística y Asuntos Educativos\Hospederias Endosadas - 2017\"/>
    </mc:Choice>
  </mc:AlternateContent>
  <bookViews>
    <workbookView xWindow="0" yWindow="0" windowWidth="28800" windowHeight="12216"/>
  </bookViews>
  <sheets>
    <sheet name="Hospederías" sheetId="1" r:id="rId1"/>
    <sheet name="Pet Friendly" sheetId="10" r:id="rId2"/>
    <sheet name="Hotel " sheetId="2" r:id="rId3"/>
    <sheet name="Paradores" sheetId="3" r:id="rId4"/>
    <sheet name="Guests Houses" sheetId="4" r:id="rId5"/>
    <sheet name="Resorts" sheetId="5" r:id="rId6"/>
    <sheet name="Condo-hotel" sheetId="6" r:id="rId7"/>
    <sheet name="Time Sharings" sheetId="7" r:id="rId8"/>
    <sheet name="B&amp;B" sheetId="8" r:id="rId9"/>
    <sheet name="Posadas" sheetId="9" r:id="rId10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9" l="1"/>
  <c r="H14" i="9"/>
  <c r="H12" i="9"/>
  <c r="H8" i="9"/>
  <c r="H22" i="8"/>
  <c r="H19" i="8"/>
  <c r="H15" i="8"/>
  <c r="H10" i="8"/>
  <c r="H21" i="8" s="1"/>
  <c r="H14" i="7"/>
  <c r="H8" i="7"/>
  <c r="H13" i="7" s="1"/>
  <c r="H22" i="6"/>
  <c r="H19" i="6"/>
  <c r="H16" i="6"/>
  <c r="H12" i="6"/>
  <c r="H8" i="6"/>
  <c r="H21" i="6" s="1"/>
  <c r="H15" i="5"/>
  <c r="H12" i="5"/>
  <c r="H9" i="5"/>
  <c r="H14" i="5" s="1"/>
  <c r="H47" i="4"/>
  <c r="H44" i="4"/>
  <c r="H34" i="4"/>
  <c r="H20" i="4"/>
  <c r="H46" i="4" s="1"/>
  <c r="H30" i="3"/>
  <c r="H27" i="3"/>
  <c r="H24" i="3"/>
  <c r="H14" i="3"/>
  <c r="H11" i="3"/>
  <c r="H29" i="3" s="1"/>
  <c r="H107" i="2"/>
  <c r="H104" i="2"/>
  <c r="H99" i="2"/>
  <c r="H89" i="2"/>
  <c r="H70" i="2"/>
  <c r="H64" i="2"/>
  <c r="H13" i="2"/>
  <c r="I175" i="1"/>
  <c r="I171" i="1"/>
  <c r="R170" i="1"/>
  <c r="R169" i="1"/>
  <c r="R168" i="1"/>
  <c r="R167" i="1"/>
  <c r="I165" i="1"/>
  <c r="R164" i="1"/>
  <c r="R158" i="1"/>
  <c r="R157" i="1"/>
  <c r="I155" i="1"/>
  <c r="R153" i="1"/>
  <c r="R142" i="1"/>
  <c r="R141" i="1"/>
  <c r="R137" i="1"/>
  <c r="R134" i="1"/>
  <c r="R130" i="1"/>
  <c r="R129" i="1"/>
  <c r="R127" i="1"/>
  <c r="R122" i="1"/>
  <c r="R121" i="1"/>
  <c r="R116" i="1"/>
  <c r="I114" i="1"/>
  <c r="R113" i="1"/>
  <c r="R112" i="1"/>
  <c r="R110" i="1"/>
  <c r="R105" i="1"/>
  <c r="I103" i="1"/>
  <c r="R100" i="1"/>
  <c r="E92" i="1"/>
  <c r="R91" i="1"/>
  <c r="A89" i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R86" i="1"/>
  <c r="R84" i="1"/>
  <c r="R83" i="1"/>
  <c r="R81" i="1"/>
  <c r="R80" i="1"/>
  <c r="R79" i="1"/>
  <c r="R76" i="1"/>
  <c r="R75" i="1"/>
  <c r="R74" i="1"/>
  <c r="I72" i="1"/>
  <c r="R23" i="1"/>
  <c r="R8" i="1"/>
  <c r="R7" i="1"/>
  <c r="R5" i="1"/>
  <c r="H106" i="2" l="1"/>
  <c r="I174" i="1"/>
</calcChain>
</file>

<file path=xl/sharedStrings.xml><?xml version="1.0" encoding="utf-8"?>
<sst xmlns="http://schemas.openxmlformats.org/spreadsheetml/2006/main" count="3657" uniqueCount="1194">
  <si>
    <t/>
  </si>
  <si>
    <t>Hotel Name</t>
  </si>
  <si>
    <t>Category</t>
  </si>
  <si>
    <t>Physical Address Line 1</t>
  </si>
  <si>
    <t>Physical Address Line 2</t>
  </si>
  <si>
    <t>Physical Municipality</t>
  </si>
  <si>
    <t>Physical Zip Code</t>
  </si>
  <si>
    <t>Handi-caped Rooms</t>
  </si>
  <si>
    <t>Endorsed Rooms</t>
  </si>
  <si>
    <t>Title</t>
  </si>
  <si>
    <t>First Name</t>
  </si>
  <si>
    <t>Last Name</t>
  </si>
  <si>
    <t>Position</t>
  </si>
  <si>
    <t>Phone Number</t>
  </si>
  <si>
    <t>Fax</t>
  </si>
  <si>
    <t>Email</t>
  </si>
  <si>
    <t>Total Rooms per Municipality</t>
  </si>
  <si>
    <t>Postal Address Line 1</t>
  </si>
  <si>
    <t>Postal Address Line 2</t>
  </si>
  <si>
    <t>Postal Municipality</t>
  </si>
  <si>
    <t>Postal Zip Code</t>
  </si>
  <si>
    <t>Hospederías Endosadas en el Area Metro</t>
  </si>
  <si>
    <t>Hyatt Place Bayamon Hotel &amp; Tropical Casino</t>
  </si>
  <si>
    <t>Hotel</t>
  </si>
  <si>
    <t>Carr. 167 Km 0.8 Bo. Hato Tejas</t>
  </si>
  <si>
    <t>1560 Ave. Comerio</t>
  </si>
  <si>
    <t>Bayamón</t>
  </si>
  <si>
    <t>Sr.</t>
  </si>
  <si>
    <t>Wilfredo</t>
  </si>
  <si>
    <t>Marrero</t>
  </si>
  <si>
    <t>Gerente</t>
  </si>
  <si>
    <t>(787) 779-5000</t>
  </si>
  <si>
    <t>-</t>
  </si>
  <si>
    <t>wilfredo.marrero@hyatt.com</t>
  </si>
  <si>
    <t>1560 Avenida Ramón Luis Rivera</t>
  </si>
  <si>
    <t>San Miguel Plaza Hotel</t>
  </si>
  <si>
    <t>Edificio San Miguel Plaza</t>
  </si>
  <si>
    <t>Juan</t>
  </si>
  <si>
    <t>San Miguel</t>
  </si>
  <si>
    <t>Propietario</t>
  </si>
  <si>
    <t>2 Calle Las Rosas, Apartado 101,</t>
  </si>
  <si>
    <t>Four Points by Sheraton At Caguas Real Hotel &amp; Casino</t>
  </si>
  <si>
    <t>Bo. Turabo</t>
  </si>
  <si>
    <t>Sector Peaje de Caguas Sur, Carr 52</t>
  </si>
  <si>
    <t>Caguas</t>
  </si>
  <si>
    <t>Sra.</t>
  </si>
  <si>
    <t>Consuelo</t>
  </si>
  <si>
    <t>Carrero</t>
  </si>
  <si>
    <t>Gerente General</t>
  </si>
  <si>
    <t>ccarrero@fourpointspr.com</t>
  </si>
  <si>
    <t>Calle Alhambra 500 Granada Blvd.</t>
  </si>
  <si>
    <t>Azul ESJ Collection</t>
  </si>
  <si>
    <t>Condo-Hotel</t>
  </si>
  <si>
    <t>Ave. Isla Verde 6165</t>
  </si>
  <si>
    <t>Carolina</t>
  </si>
  <si>
    <t>Mr.</t>
  </si>
  <si>
    <t>Richard</t>
  </si>
  <si>
    <t>St Clair</t>
  </si>
  <si>
    <t>General Manager</t>
  </si>
  <si>
    <t>Borinquen Beach Inn</t>
  </si>
  <si>
    <t>Guest House</t>
  </si>
  <si>
    <t>Ave Isla Verde 5451</t>
  </si>
  <si>
    <t xml:space="preserve">Temístocles </t>
  </si>
  <si>
    <t>Ramírez</t>
  </si>
  <si>
    <t>borinquenbeachinn@yahoo.com</t>
  </si>
  <si>
    <t>PO Box 41206</t>
  </si>
  <si>
    <t>San Juan</t>
  </si>
  <si>
    <t>Coral by the Sea</t>
  </si>
  <si>
    <t>Calle Rosa #2</t>
  </si>
  <si>
    <t>Isla Verde</t>
  </si>
  <si>
    <t>Carmelo</t>
  </si>
  <si>
    <t>Ortiz</t>
  </si>
  <si>
    <t>coralbysea@prtc.net</t>
  </si>
  <si>
    <t>Courtyard by Marriott Isla Verde Beach Hotel</t>
  </si>
  <si>
    <t>7012 Boca de Cangrejos</t>
  </si>
  <si>
    <t>Ave. Isla Verde</t>
  </si>
  <si>
    <t>José</t>
  </si>
  <si>
    <t>Padín</t>
  </si>
  <si>
    <t>jpadin@sjcourtyard.com</t>
  </si>
  <si>
    <t>PO Box 12112</t>
  </si>
  <si>
    <t>Embassy Suites Hotel &amp; Casino</t>
  </si>
  <si>
    <t>8000 Tartak Street, Isla Verde</t>
  </si>
  <si>
    <t>Mrs.</t>
  </si>
  <si>
    <t>Marisol</t>
  </si>
  <si>
    <t>Colón</t>
  </si>
  <si>
    <t>marisol.colon@hilton.com</t>
  </si>
  <si>
    <t>Hampton Inn &amp; Suites by Hilton</t>
  </si>
  <si>
    <t>6530 Isla Verde Ave.</t>
  </si>
  <si>
    <t>Michael</t>
  </si>
  <si>
    <t>García</t>
  </si>
  <si>
    <t xml:space="preserve"> General Manager</t>
  </si>
  <si>
    <t>Mike.Garcia@hilton.com</t>
  </si>
  <si>
    <t>Hotel InterContinental San Juan</t>
  </si>
  <si>
    <t>5961 Ave. Isla Verde</t>
  </si>
  <si>
    <t>Sr</t>
  </si>
  <si>
    <t>Herrmann</t>
  </si>
  <si>
    <t>michael.herrmann@ihg.com</t>
  </si>
  <si>
    <t>Hotel La Playa</t>
  </si>
  <si>
    <t xml:space="preserve">6 Amapola Street, </t>
  </si>
  <si>
    <t>Alberto</t>
  </si>
  <si>
    <t>Pérez</t>
  </si>
  <si>
    <t>Owner</t>
  </si>
  <si>
    <t>San Juan Airport Hotel</t>
  </si>
  <si>
    <t>Aeropuerto Internacional Luis Munoz Marin</t>
  </si>
  <si>
    <t>2do. Piso</t>
  </si>
  <si>
    <t>Franco</t>
  </si>
  <si>
    <t>franco@airporthotelpr.com</t>
  </si>
  <si>
    <t>P.O.Box 38087</t>
  </si>
  <si>
    <t>San Juan Water &amp; Beach Club Hotel</t>
  </si>
  <si>
    <t xml:space="preserve"> #2 José M. Tartak Street</t>
  </si>
  <si>
    <t>Carlos</t>
  </si>
  <si>
    <t>Rodríguez</t>
  </si>
  <si>
    <t>crodriguez@waterbeachhotel.com</t>
  </si>
  <si>
    <t>#2 Jose M.Tartak St.</t>
  </si>
  <si>
    <t>The Ritz-Carlton San Juan Hotel</t>
  </si>
  <si>
    <t>6961 Los Gobernadores Avenue,</t>
  </si>
  <si>
    <t>Ms.</t>
  </si>
  <si>
    <t>Jacqueline</t>
  </si>
  <si>
    <t>Volkart</t>
  </si>
  <si>
    <t>jacqueline.volkart@ritzcarlton.com</t>
  </si>
  <si>
    <t>Tryp by Wyndham</t>
  </si>
  <si>
    <t xml:space="preserve">Avenida Isla Verde 4820 </t>
  </si>
  <si>
    <t xml:space="preserve"> </t>
  </si>
  <si>
    <t>Miguel</t>
  </si>
  <si>
    <t>Rivas</t>
  </si>
  <si>
    <t>PO Box 6007</t>
  </si>
  <si>
    <t>Loiza Station</t>
  </si>
  <si>
    <t>Verdanza Hotel</t>
  </si>
  <si>
    <t>Calle Tartak # 8020</t>
  </si>
  <si>
    <t>..</t>
  </si>
  <si>
    <t>Rick</t>
  </si>
  <si>
    <t>Newman</t>
  </si>
  <si>
    <t>Gerente de Operaciones</t>
  </si>
  <si>
    <t>Villa del Sol</t>
  </si>
  <si>
    <t>Calle Rosa #4</t>
  </si>
  <si>
    <t>Rafael</t>
  </si>
  <si>
    <t>Durand</t>
  </si>
  <si>
    <t>Propietarios</t>
  </si>
  <si>
    <t>info@villadelsolpr.com</t>
  </si>
  <si>
    <t>P O Box 79622</t>
  </si>
  <si>
    <t>Villa Verde Inn</t>
  </si>
  <si>
    <t>Urb. Villamar</t>
  </si>
  <si>
    <t>Blq. C-37  Calle 6 Marginal</t>
  </si>
  <si>
    <t>Hector</t>
  </si>
  <si>
    <t>Sanchez</t>
  </si>
  <si>
    <t>hctrsanchez@gmail.com</t>
  </si>
  <si>
    <t>PMB 540</t>
  </si>
  <si>
    <t>Box 6017</t>
  </si>
  <si>
    <t>Acacia Seaside Inn</t>
  </si>
  <si>
    <t>Calle Taft # 8</t>
  </si>
  <si>
    <t>Ocean Park</t>
  </si>
  <si>
    <t>John</t>
  </si>
  <si>
    <t>Dennis</t>
  </si>
  <si>
    <t>reservations@acaciaseasideinn.com</t>
  </si>
  <si>
    <t>Calle Taft #53</t>
  </si>
  <si>
    <t>At Wind Chimes Inn</t>
  </si>
  <si>
    <t>53 Taft St.</t>
  </si>
  <si>
    <t>Condado</t>
  </si>
  <si>
    <t>Best Western Plus Condado Palm Inn &amp; Suites</t>
  </si>
  <si>
    <t>55 Ashford Ave</t>
  </si>
  <si>
    <t>Henry</t>
  </si>
  <si>
    <t>Neumann</t>
  </si>
  <si>
    <t>hneumann@condadopalm.com</t>
  </si>
  <si>
    <t>P.O. Box 16786</t>
  </si>
  <si>
    <t>Caribe Hilton</t>
  </si>
  <si>
    <t>Calle Rosales</t>
  </si>
  <si>
    <t>Puerta de Tierra</t>
  </si>
  <si>
    <t>Pablo</t>
  </si>
  <si>
    <t>Torres</t>
  </si>
  <si>
    <t>pablo.torres@hilton.com</t>
  </si>
  <si>
    <t>Apartado 902-1872</t>
  </si>
  <si>
    <t>Casa Blanca Hotel</t>
  </si>
  <si>
    <t>3 16 Calle Fortaleza</t>
  </si>
  <si>
    <t>Oller</t>
  </si>
  <si>
    <t>Presidente</t>
  </si>
  <si>
    <t>rafaeloller@hotelcasablancapr.com</t>
  </si>
  <si>
    <t>Casa Castellana B&amp;B Inn</t>
  </si>
  <si>
    <t>Bed and Breakfast</t>
  </si>
  <si>
    <t>#1218 Calle Luchetti</t>
  </si>
  <si>
    <t>Sra</t>
  </si>
  <si>
    <t>Natalia</t>
  </si>
  <si>
    <t>Vidal</t>
  </si>
  <si>
    <t>Propietaria</t>
  </si>
  <si>
    <t>casacastellanapr@aol.com</t>
  </si>
  <si>
    <t>Casa Condado Hotel</t>
  </si>
  <si>
    <t>Ave. Condado # 60</t>
  </si>
  <si>
    <t>Jean</t>
  </si>
  <si>
    <t>Etchevers</t>
  </si>
  <si>
    <t>info@casacondadohotel.com</t>
  </si>
  <si>
    <t>P.O. Box 9022753</t>
  </si>
  <si>
    <t>Casa Isabel Bed and Breakfast</t>
  </si>
  <si>
    <t># 65 Calle Frederick Krug</t>
  </si>
  <si>
    <t>Margarita</t>
  </si>
  <si>
    <t>Buenaga</t>
  </si>
  <si>
    <t>(787) 630-5974</t>
  </si>
  <si>
    <t xml:space="preserve">oterobuenaga@gmail.com </t>
  </si>
  <si>
    <t>1379 Paseo Don Juan</t>
  </si>
  <si>
    <t>Apt. 4 A</t>
  </si>
  <si>
    <t>Casa Sol Bed and Breakfast</t>
  </si>
  <si>
    <t>Calle Sol # 316</t>
  </si>
  <si>
    <t>Edward</t>
  </si>
  <si>
    <t>Ramirez Castellano</t>
  </si>
  <si>
    <t>welcome@casasolbnb.com</t>
  </si>
  <si>
    <t>P.O. Box 9022341</t>
  </si>
  <si>
    <t>Ciqala Luxury Home Suites</t>
  </si>
  <si>
    <t>752 Fernández Juncos</t>
  </si>
  <si>
    <t>Miramar</t>
  </si>
  <si>
    <t>Carlota</t>
  </si>
  <si>
    <t>Perez</t>
  </si>
  <si>
    <t>LolaPerez@gmail.com</t>
  </si>
  <si>
    <t>P.O. Box 9542</t>
  </si>
  <si>
    <t>Comfort Inn San Juan</t>
  </si>
  <si>
    <t>Calle Clemenceau 6</t>
  </si>
  <si>
    <t xml:space="preserve">Rhias </t>
  </si>
  <si>
    <t>Mawani</t>
  </si>
  <si>
    <t>comfortinnsanjuan@gmail.com</t>
  </si>
  <si>
    <t>Condado Lagoon Villas at Caribe Hilton</t>
  </si>
  <si>
    <t>Calle Los Rosales</t>
  </si>
  <si>
    <t>Ave. San Gerónimo</t>
  </si>
  <si>
    <t>Lemuel</t>
  </si>
  <si>
    <t>González</t>
  </si>
  <si>
    <t>jose.campo@hilton.com</t>
  </si>
  <si>
    <t>PO Box 9021872</t>
  </si>
  <si>
    <t>Condado Vanderbilt Hotel</t>
  </si>
  <si>
    <t>Resort</t>
  </si>
  <si>
    <t>1055 Ashford Avenue</t>
  </si>
  <si>
    <t>Ben</t>
  </si>
  <si>
    <t>Tutt</t>
  </si>
  <si>
    <t>btutt@condadovanderbilt.com</t>
  </si>
  <si>
    <t>Coral Princess Inn</t>
  </si>
  <si>
    <t>Avenida Magdalena #1159</t>
  </si>
  <si>
    <t xml:space="preserve">Helen </t>
  </si>
  <si>
    <t>Sampedro</t>
  </si>
  <si>
    <t>info@coralpr.com</t>
  </si>
  <si>
    <t>Courtyard by Marriott San Juan Miramar</t>
  </si>
  <si>
    <t>801 Ave. Ponce de León</t>
  </si>
  <si>
    <t>Joanna</t>
  </si>
  <si>
    <t>Garay</t>
  </si>
  <si>
    <t>Da' House Hotel</t>
  </si>
  <si>
    <t>Posada</t>
  </si>
  <si>
    <t>Calle San Francisco #312</t>
  </si>
  <si>
    <t>Juan R.</t>
  </si>
  <si>
    <t>Fernández</t>
  </si>
  <si>
    <t>Double Tree by Hilton San Juan</t>
  </si>
  <si>
    <t>Ave. de Diego 105</t>
  </si>
  <si>
    <t>Yodil</t>
  </si>
  <si>
    <t>Cabán</t>
  </si>
  <si>
    <t>Yodil.caban@hilton.com</t>
  </si>
  <si>
    <t>P.O. Box 12038</t>
  </si>
  <si>
    <t>Dream Inn Puerto Rico</t>
  </si>
  <si>
    <t>2009 Calle McLeary</t>
  </si>
  <si>
    <t>Nirmala</t>
  </si>
  <si>
    <t>Shamdasani</t>
  </si>
  <si>
    <t>Dream's Hotel</t>
  </si>
  <si>
    <t>Urb. Hyde Park</t>
  </si>
  <si>
    <t>109 Avenida Universidad</t>
  </si>
  <si>
    <t>Elena</t>
  </si>
  <si>
    <t>Pagán</t>
  </si>
  <si>
    <t>University Gardens</t>
  </si>
  <si>
    <t>109 Ave. Universidad</t>
  </si>
  <si>
    <t xml:space="preserve">El Canario By The Lagoon Hotel </t>
  </si>
  <si>
    <t>Calle Clemenceau #4</t>
  </si>
  <si>
    <t>Visco</t>
  </si>
  <si>
    <t>canariopr@aol.com</t>
  </si>
  <si>
    <t>El Canario Inn</t>
  </si>
  <si>
    <t># 1317 Ave. Ashford</t>
  </si>
  <si>
    <t>Ivelisse</t>
  </si>
  <si>
    <t>Medina</t>
  </si>
  <si>
    <t>ivelisse@aubergehaven.com</t>
  </si>
  <si>
    <t>Avenida Ashford #1317</t>
  </si>
  <si>
    <t>Holiday Inn Express San Juan</t>
  </si>
  <si>
    <t>1  Mariano Ramirez Bages St.</t>
  </si>
  <si>
    <t xml:space="preserve">Sr. </t>
  </si>
  <si>
    <t>Hostería Del Mar</t>
  </si>
  <si>
    <t>Calle Tapia #1</t>
  </si>
  <si>
    <t>Elsie</t>
  </si>
  <si>
    <t>Herger</t>
  </si>
  <si>
    <t>hosteria@caribe.net</t>
  </si>
  <si>
    <t>Calle Tapia # 1</t>
  </si>
  <si>
    <t>Hotel Decanter</t>
  </si>
  <si>
    <t>Calle San José 106</t>
  </si>
  <si>
    <t>Esq. Calle Luna</t>
  </si>
  <si>
    <t>Iván</t>
  </si>
  <si>
    <t>Puig</t>
  </si>
  <si>
    <t>(787) 925-1490</t>
  </si>
  <si>
    <t>ynevares@decanterhotel.com</t>
  </si>
  <si>
    <t>Hotel El Convento</t>
  </si>
  <si>
    <t>100 Cristo St.</t>
  </si>
  <si>
    <t>Old San Juan</t>
  </si>
  <si>
    <t>Alfredo</t>
  </si>
  <si>
    <t>Arroyo</t>
  </si>
  <si>
    <t>aarroyo@elconvento.com</t>
  </si>
  <si>
    <t>Calle Cristo #100</t>
  </si>
  <si>
    <t>Hotel Iberia</t>
  </si>
  <si>
    <t>Ave. Wilson 1464</t>
  </si>
  <si>
    <t xml:space="preserve">Cristóbal </t>
  </si>
  <si>
    <t>hoteliberiapr@hotmail.com</t>
  </si>
  <si>
    <t>Avenida Wilson 1464</t>
  </si>
  <si>
    <t>Hotel Milano</t>
  </si>
  <si>
    <t>Calle Fortaleza # 307</t>
  </si>
  <si>
    <t>San Emeterio</t>
  </si>
  <si>
    <t>info@hotelmilanopr.com</t>
  </si>
  <si>
    <t>Viejo San Juan,</t>
  </si>
  <si>
    <t>Hotel Miramar</t>
  </si>
  <si>
    <t>606 Avenida Ponce de Leon</t>
  </si>
  <si>
    <t>Sánchez</t>
  </si>
  <si>
    <t>jsanchez@miramarhotelpr.com</t>
  </si>
  <si>
    <t>PO Box 16378</t>
  </si>
  <si>
    <t>Hotel Olimpo Court</t>
  </si>
  <si>
    <t>603 Miramar Avenue,</t>
  </si>
  <si>
    <t>Alexandra</t>
  </si>
  <si>
    <t>hotelolimpocourt@hotmail.com</t>
  </si>
  <si>
    <t>Avenida Miramar 603</t>
  </si>
  <si>
    <t>Hotel Villa Herencia</t>
  </si>
  <si>
    <t># 23 Caleta de Las Monjas</t>
  </si>
  <si>
    <t xml:space="preserve">Raúl </t>
  </si>
  <si>
    <t>Fournier</t>
  </si>
  <si>
    <t>Propitario</t>
  </si>
  <si>
    <t>(787) 722-0989</t>
  </si>
  <si>
    <t>rafa@sofohotels.com</t>
  </si>
  <si>
    <t>316 Calle Fortaleza</t>
  </si>
  <si>
    <t>Howard Johnson Centro Cardiovsacular</t>
  </si>
  <si>
    <t xml:space="preserve">Ave. Hospital Cardiovascular     </t>
  </si>
  <si>
    <t>Americo Miranda,</t>
  </si>
  <si>
    <t>Tomás</t>
  </si>
  <si>
    <t>Vélez</t>
  </si>
  <si>
    <t>(787) 751-5302</t>
  </si>
  <si>
    <t>tomas.velez@ihphospitality.com</t>
  </si>
  <si>
    <t>Hyatt House</t>
  </si>
  <si>
    <t>615 Avenida Fernandez Juncos</t>
  </si>
  <si>
    <t>Distrito de Convenciones</t>
  </si>
  <si>
    <t>Francisco</t>
  </si>
  <si>
    <t>Mariani</t>
  </si>
  <si>
    <t>frankie.mariani@Hyatt.com</t>
  </si>
  <si>
    <t>Hyatt Place San Juan City Center</t>
  </si>
  <si>
    <t>580 Avenida Fernández Juncos</t>
  </si>
  <si>
    <t>frankie.mariani@hyatt.com</t>
  </si>
  <si>
    <t>La Concha A Renaissance Resort</t>
  </si>
  <si>
    <t>Avenida Ashford 1077</t>
  </si>
  <si>
    <t>San Juan, Condado</t>
  </si>
  <si>
    <t>Mike</t>
  </si>
  <si>
    <t>Rivera</t>
  </si>
  <si>
    <t>Director Operaciones</t>
  </si>
  <si>
    <t>lrivera@laconcharesort.com</t>
  </si>
  <si>
    <t>La Terraza de San Juan</t>
  </si>
  <si>
    <t>#262 Calle Sol</t>
  </si>
  <si>
    <t>Gustavo</t>
  </si>
  <si>
    <t>Higuerey</t>
  </si>
  <si>
    <t>Laterrazadesanjuan@gmail.com</t>
  </si>
  <si>
    <t>Le Consulat</t>
  </si>
  <si>
    <t>1149  Avenida Magdalena</t>
  </si>
  <si>
    <t>Eric</t>
  </si>
  <si>
    <t>Ruiz Ruperto</t>
  </si>
  <si>
    <t>gm@leconsulathotel.com</t>
  </si>
  <si>
    <t>1149 Avenida Magdalena</t>
  </si>
  <si>
    <t>Número 1 on the Beach</t>
  </si>
  <si>
    <t>1 Santa Ana Street</t>
  </si>
  <si>
    <t>Ms</t>
  </si>
  <si>
    <t>Esther</t>
  </si>
  <si>
    <t>Feliciano</t>
  </si>
  <si>
    <t>info@numero1guesthouse.com</t>
  </si>
  <si>
    <t>Olive Boutique Hotel</t>
  </si>
  <si>
    <t>Calle Aguadilla #55</t>
  </si>
  <si>
    <t>Loise</t>
  </si>
  <si>
    <t>reservations@oliveboutiquehotel.com</t>
  </si>
  <si>
    <t>Plaza de Armas Hotel</t>
  </si>
  <si>
    <t># 202</t>
  </si>
  <si>
    <t>Calle San José</t>
  </si>
  <si>
    <t>Luis</t>
  </si>
  <si>
    <t>Alvarez</t>
  </si>
  <si>
    <t>plazajh@gmail.com</t>
  </si>
  <si>
    <t>PO Box 902405</t>
  </si>
  <si>
    <t>San Juan Marriott Resort &amp; Stellaris Casino</t>
  </si>
  <si>
    <t>Avenida Ashford 1309</t>
  </si>
  <si>
    <t>Olga.areizaga@marriott.com</t>
  </si>
  <si>
    <t>San Juan Suites Hotel</t>
  </si>
  <si>
    <t>253 Calle Fortaleza</t>
  </si>
  <si>
    <t>Ramón</t>
  </si>
  <si>
    <t>Kury</t>
  </si>
  <si>
    <t>info@sjsuites.com</t>
  </si>
  <si>
    <t>Sandy Beach</t>
  </si>
  <si>
    <t>#4 Condado Avenue</t>
  </si>
  <si>
    <t>Ortíz</t>
  </si>
  <si>
    <t>sandy@sandybeachhotelpr.com</t>
  </si>
  <si>
    <t>Sheraton Old San Juan</t>
  </si>
  <si>
    <t>Calle Brumbaugh 100</t>
  </si>
  <si>
    <t>Larry</t>
  </si>
  <si>
    <t>Vitale</t>
  </si>
  <si>
    <t>Sheraton Puerto Rico Hotel &amp; Casino</t>
  </si>
  <si>
    <t>200 Convention Boulevard</t>
  </si>
  <si>
    <t>Sam</t>
  </si>
  <si>
    <t>Basu</t>
  </si>
  <si>
    <t>sam.basu@sheraton.com</t>
  </si>
  <si>
    <t>The Condado Plaza Hilton</t>
  </si>
  <si>
    <t>Ave. Ashford 999</t>
  </si>
  <si>
    <t>Sharilyn</t>
  </si>
  <si>
    <t>Toko</t>
  </si>
  <si>
    <t>sharilyn.toko@hilton.com</t>
  </si>
  <si>
    <t xml:space="preserve"> PO Box 902-1270</t>
  </si>
  <si>
    <t>The Wave Hotel</t>
  </si>
  <si>
    <t>76 Avenida Condado</t>
  </si>
  <si>
    <t>Gisela</t>
  </si>
  <si>
    <t>(787) 721-9010</t>
  </si>
  <si>
    <t>reservations @wavehotelpr.com</t>
  </si>
  <si>
    <t>AC Hotel San Juan Condado</t>
  </si>
  <si>
    <t xml:space="preserve">1369 Ashford Ave. </t>
  </si>
  <si>
    <t>Reynaldo</t>
  </si>
  <si>
    <t>(787)827-7280</t>
  </si>
  <si>
    <t>P.O. Box 363529</t>
  </si>
  <si>
    <t>00936-3529</t>
  </si>
  <si>
    <t>Tres Palmas Inn</t>
  </si>
  <si>
    <t>Calle Park Boulevard  #2212</t>
  </si>
  <si>
    <t>Edwin</t>
  </si>
  <si>
    <t>Cruz</t>
  </si>
  <si>
    <t>info@trespalmasinn.com</t>
  </si>
  <si>
    <t># 2212 Park Boulevard</t>
  </si>
  <si>
    <t>Hospederías Endosadas en la Región Este</t>
  </si>
  <si>
    <t>Ceiba Country Inn</t>
  </si>
  <si>
    <t>Route  977, Km. 1.2</t>
  </si>
  <si>
    <t>Bo. Saco</t>
  </si>
  <si>
    <t>Ceiba</t>
  </si>
  <si>
    <t>Pedro</t>
  </si>
  <si>
    <t>Jurado</t>
  </si>
  <si>
    <t>info@ceibacountryinn.com</t>
  </si>
  <si>
    <t>PO Box 1067</t>
  </si>
  <si>
    <t xml:space="preserve">Club Seabourne </t>
  </si>
  <si>
    <t>Carr. #252</t>
  </si>
  <si>
    <t>Playa Sardinas II</t>
  </si>
  <si>
    <t>Culebra</t>
  </si>
  <si>
    <t xml:space="preserve">Jose </t>
  </si>
  <si>
    <t>Martí</t>
  </si>
  <si>
    <t>mjose227@aol.com</t>
  </si>
  <si>
    <t>PO Box 357</t>
  </si>
  <si>
    <t>El Conquistador Resort A Waldorf Astoria Resort</t>
  </si>
  <si>
    <t>1000 El Conquistador Avenue</t>
  </si>
  <si>
    <t>Fajardo</t>
  </si>
  <si>
    <t>Dermott</t>
  </si>
  <si>
    <t>Connolly</t>
  </si>
  <si>
    <t>dconnolly@luxuryresorts.com</t>
  </si>
  <si>
    <t>PO Box 70001</t>
  </si>
  <si>
    <t>El Conquistador, Las Casitas</t>
  </si>
  <si>
    <t xml:space="preserve">Mr. </t>
  </si>
  <si>
    <t>Dermot</t>
  </si>
  <si>
    <t>Hotel Fajardo Inn</t>
  </si>
  <si>
    <t>Parcelas Beltran #52</t>
  </si>
  <si>
    <t>Puerto Real</t>
  </si>
  <si>
    <t>Kim</t>
  </si>
  <si>
    <t>Amrud</t>
  </si>
  <si>
    <t>info@fajardoinn.com</t>
  </si>
  <si>
    <t>PO Box 4309</t>
  </si>
  <si>
    <t>Wyndham Garden at Palmas del Mar</t>
  </si>
  <si>
    <t>Carr. 906 Km. 35</t>
  </si>
  <si>
    <t>Bo. Candelero Abajo</t>
  </si>
  <si>
    <t>Humacao</t>
  </si>
  <si>
    <t>Cory</t>
  </si>
  <si>
    <t>Santana</t>
  </si>
  <si>
    <t>(787) 850-6000</t>
  </si>
  <si>
    <t>(787)888-6235</t>
  </si>
  <si>
    <t>csantana@wyndham.com</t>
  </si>
  <si>
    <t>170 Candelero Drive</t>
  </si>
  <si>
    <t>Tarpon Nest Lodge</t>
  </si>
  <si>
    <t>Carr. 187 Km. 5 Hm. 6</t>
  </si>
  <si>
    <t>Sector La Torre Parcela #116</t>
  </si>
  <si>
    <t>Loíza</t>
  </si>
  <si>
    <t>Denise</t>
  </si>
  <si>
    <t>Administradora</t>
  </si>
  <si>
    <t>(787) 396-8346</t>
  </si>
  <si>
    <t>PO Box 365047</t>
  </si>
  <si>
    <t>Luquillo Sunrise Beach Inn</t>
  </si>
  <si>
    <t>A2 Ocean Blvd.</t>
  </si>
  <si>
    <t>Luquillo</t>
  </si>
  <si>
    <t>Sherri</t>
  </si>
  <si>
    <t>Fisher</t>
  </si>
  <si>
    <t xml:space="preserve">info@luquillosunrise.com </t>
  </si>
  <si>
    <t>PO Box 1043</t>
  </si>
  <si>
    <t>Parador Yunque Mar</t>
  </si>
  <si>
    <t>Parador</t>
  </si>
  <si>
    <t>Calle 1 # 6, Bo. Fortuna</t>
  </si>
  <si>
    <t>Edgardo</t>
  </si>
  <si>
    <t>Ferrer</t>
  </si>
  <si>
    <t>Hotelyunquemar@gmail.com</t>
  </si>
  <si>
    <t>HC-02 Box 4028</t>
  </si>
  <si>
    <t>Fortuna Playa</t>
  </si>
  <si>
    <t>Parador MaunaCaribe</t>
  </si>
  <si>
    <t>Carr. PR. 901</t>
  </si>
  <si>
    <t>Km. 1,9 Bo. Emajagua</t>
  </si>
  <si>
    <t>Maunabo</t>
  </si>
  <si>
    <t>López</t>
  </si>
  <si>
    <t>P.O. Box 1746</t>
  </si>
  <si>
    <t>Yabucoa</t>
  </si>
  <si>
    <t>Casa Cubuy Ecolodge</t>
  </si>
  <si>
    <t>Road. 191, Km. 22</t>
  </si>
  <si>
    <t>Bo. Rio Blanco Sector Cubuy</t>
  </si>
  <si>
    <t>Naguabo</t>
  </si>
  <si>
    <t xml:space="preserve">Marianne </t>
  </si>
  <si>
    <t>Kavanaugh</t>
  </si>
  <si>
    <t>info@casacubuy.com</t>
  </si>
  <si>
    <t>PO Box 721</t>
  </si>
  <si>
    <t>Rio Blanco</t>
  </si>
  <si>
    <t>Casa Flamboyant</t>
  </si>
  <si>
    <t xml:space="preserve"> Carr. 191, Km. 22 </t>
  </si>
  <si>
    <t>Bo. Cubuy</t>
  </si>
  <si>
    <t>Ricardo</t>
  </si>
  <si>
    <t>Miranda</t>
  </si>
  <si>
    <t>(787) 559-9800</t>
  </si>
  <si>
    <t>Gran Melía P.R. Resort &amp; Villas</t>
  </si>
  <si>
    <t>Carretera # 3</t>
  </si>
  <si>
    <t>Sector Coco Beach</t>
  </si>
  <si>
    <t>Río Grande</t>
  </si>
  <si>
    <t>Sherief</t>
  </si>
  <si>
    <t>Abouelmagd</t>
  </si>
  <si>
    <t>200 Coco Beach Blvd.</t>
  </si>
  <si>
    <t>Highway PR 955-1</t>
  </si>
  <si>
    <t>Hotel St. Regis at Bahia Beach Resort</t>
  </si>
  <si>
    <t>Road PR 187</t>
  </si>
  <si>
    <t>Km 4 Hm 2 Bo. Herrera</t>
  </si>
  <si>
    <t>Ian</t>
  </si>
  <si>
    <t>Ciappara</t>
  </si>
  <si>
    <t>Ian.ciappara@stregis.com</t>
  </si>
  <si>
    <t>Rainforest Inn</t>
  </si>
  <si>
    <t>P.O. Box 2087</t>
  </si>
  <si>
    <t>Carr PR 186 Km 22.1 El Verde Homes Caribe St. Lote 19 Bo. Jimenez Rio Grande</t>
  </si>
  <si>
    <t>Mr./ Mrs.</t>
  </si>
  <si>
    <t xml:space="preserve">William &amp; Laurie </t>
  </si>
  <si>
    <t>Humphfrey</t>
  </si>
  <si>
    <t>Owners</t>
  </si>
  <si>
    <t>info@rainforestinn.com</t>
  </si>
  <si>
    <t>Carr PR186 km 22.1 El Verde Homes Caribe St. Lote 19 Bo. Jimenez</t>
  </si>
  <si>
    <t>Dos Aguas Bed &amp; Breakfast</t>
  </si>
  <si>
    <t>P.O. Box 9023525</t>
  </si>
  <si>
    <t>Carr.#3 Km. 24.9 P.O. Box 9023525</t>
  </si>
  <si>
    <t>Lcda.</t>
  </si>
  <si>
    <t>Carla</t>
  </si>
  <si>
    <t>Arraiza</t>
  </si>
  <si>
    <t>(787)410-2281</t>
  </si>
  <si>
    <t>P.O.Box 9023525</t>
  </si>
  <si>
    <t>Wyndham Grand  Rio Mar Beach Resort  &amp; Spa</t>
  </si>
  <si>
    <t>Carr. 968, Km.120</t>
  </si>
  <si>
    <t>Danny</t>
  </si>
  <si>
    <t>Williams</t>
  </si>
  <si>
    <t>dawilliams@wyndham.com</t>
  </si>
  <si>
    <t>6000 Rio Mar Boulevard</t>
  </si>
  <si>
    <t>Blue Horizon Boutique Resort</t>
  </si>
  <si>
    <t>Road 996 Km. 4.2</t>
  </si>
  <si>
    <t>Barrio Esperanza</t>
  </si>
  <si>
    <t>Vieques</t>
  </si>
  <si>
    <t>reservation@bluehorizonboutiqueresort.com</t>
  </si>
  <si>
    <t>PO Box 1556</t>
  </si>
  <si>
    <t>Casa  Amistad</t>
  </si>
  <si>
    <t>#27  Benitez Castaño Street</t>
  </si>
  <si>
    <t>Owen</t>
  </si>
  <si>
    <t>Smith</t>
  </si>
  <si>
    <t>Great Escape</t>
  </si>
  <si>
    <t>Route 201 Km. 5.9</t>
  </si>
  <si>
    <t>Bo. Puerto Real</t>
  </si>
  <si>
    <t>Danuta</t>
  </si>
  <si>
    <t>Schwarzwald</t>
  </si>
  <si>
    <t>(787) 376-4927</t>
  </si>
  <si>
    <t>Viequesgreatescape@gmail.com</t>
  </si>
  <si>
    <t>HC-02 Box 14501</t>
  </si>
  <si>
    <t>Hacienda Tamarindo</t>
  </si>
  <si>
    <t>Road 997 Km.4.5</t>
  </si>
  <si>
    <t>Barrio Puerto Real</t>
  </si>
  <si>
    <t>Burr</t>
  </si>
  <si>
    <t>Vail</t>
  </si>
  <si>
    <t>PO Box 1569</t>
  </si>
  <si>
    <t>Hix Island House</t>
  </si>
  <si>
    <t>Road 995 Km. 1.5</t>
  </si>
  <si>
    <t>Hix</t>
  </si>
  <si>
    <t>Johnrhix@gmail.com</t>
  </si>
  <si>
    <t>HC - 02 -PO Box 14902</t>
  </si>
  <si>
    <t>Malecon House</t>
  </si>
  <si>
    <t>#105 Calle Flamboyan</t>
  </si>
  <si>
    <t>Bo. Esperanza</t>
  </si>
  <si>
    <t>Robin</t>
  </si>
  <si>
    <t>Shepherd</t>
  </si>
  <si>
    <t>info@maleconhouse.com</t>
  </si>
  <si>
    <t>Sea Gate Guest House</t>
  </si>
  <si>
    <t xml:space="preserve"> El Fortin St.</t>
  </si>
  <si>
    <t>Sector Fuerte</t>
  </si>
  <si>
    <t>Elizabeth</t>
  </si>
  <si>
    <t>Miller</t>
  </si>
  <si>
    <t>PO Box 747</t>
  </si>
  <si>
    <t>Villa Coral Guest House</t>
  </si>
  <si>
    <t>485 Calle Gladiolas</t>
  </si>
  <si>
    <t>Annette</t>
  </si>
  <si>
    <t>Bou Rivera &amp; Alicia Padín</t>
  </si>
  <si>
    <t>info@villacoralguesthouse.com</t>
  </si>
  <si>
    <t>W Retreat &amp; Spa- Vieques Island</t>
  </si>
  <si>
    <t>State Road 200, Km 3.2</t>
  </si>
  <si>
    <t>Sector Punta Martineau, Bo. Florida</t>
  </si>
  <si>
    <t>Natalie</t>
  </si>
  <si>
    <t>Urban</t>
  </si>
  <si>
    <t>Carr. 200, Km 3.1</t>
  </si>
  <si>
    <t>HCL Box 9368</t>
  </si>
  <si>
    <t>Lucía Beach LLC</t>
  </si>
  <si>
    <t>El Negro</t>
  </si>
  <si>
    <t>Bo. Camino Nuevo</t>
  </si>
  <si>
    <t xml:space="preserve">Juan  </t>
  </si>
  <si>
    <t>(787) 705-8734</t>
  </si>
  <si>
    <t>PO Box 1746</t>
  </si>
  <si>
    <t>Parador Costa del Mar</t>
  </si>
  <si>
    <t>Carr. 901, Km 5.6</t>
  </si>
  <si>
    <t>Sector El Negro</t>
  </si>
  <si>
    <t>PO BOX 1746</t>
  </si>
  <si>
    <t>Parador Palmas De Lucía</t>
  </si>
  <si>
    <t>Carr. 901 Int. 991</t>
  </si>
  <si>
    <t>Bo. Camino Nuevo, Sector La Playa</t>
  </si>
  <si>
    <t>Hospederías Endosadas en Porta Atlántico (Norte)</t>
  </si>
  <si>
    <t>Aquarius Vacation Club  Golden Sand Villas</t>
  </si>
  <si>
    <t>202 Calle Dorado del Mar Blvd. Urb. Dorado del Mar, Dorado, PR 00646</t>
  </si>
  <si>
    <t>Dorado</t>
  </si>
  <si>
    <t>Carmen</t>
  </si>
  <si>
    <t>Cordero</t>
  </si>
  <si>
    <t>Operations Manager</t>
  </si>
  <si>
    <t>Dorado Beach A Ritz-Carlton Reserve</t>
  </si>
  <si>
    <t>#100 Dorado Beach Drive</t>
  </si>
  <si>
    <t>George</t>
  </si>
  <si>
    <t>Sotelo</t>
  </si>
  <si>
    <t>George.Sotelo@ritzcarlton.com</t>
  </si>
  <si>
    <t>Dorado Beach Hotel- Plantation Village</t>
  </si>
  <si>
    <t>Carr. 693 Km. 11.0</t>
  </si>
  <si>
    <t>Bo. Higuillar</t>
  </si>
  <si>
    <t>David</t>
  </si>
  <si>
    <t>Tyson</t>
  </si>
  <si>
    <t>Director Hotel and Guest Services</t>
  </si>
  <si>
    <t>dtyson@doradobeach.com</t>
  </si>
  <si>
    <t>500 Plantation Drive, Suite 1</t>
  </si>
  <si>
    <t>Embassy Suites Dorado del Mar Beach &amp; Golf Resort</t>
  </si>
  <si>
    <t>201 Calle Dorado del Mar Blvd.</t>
  </si>
  <si>
    <t>Urb. Dorado del Mar</t>
  </si>
  <si>
    <t>Controller</t>
  </si>
  <si>
    <t xml:space="preserve">Hyatt Hacienda del Mar </t>
  </si>
  <si>
    <t>Time Sharing</t>
  </si>
  <si>
    <t>Carretera 693</t>
  </si>
  <si>
    <t>Km 12.9</t>
  </si>
  <si>
    <t>Jon</t>
  </si>
  <si>
    <t>Dindo</t>
  </si>
  <si>
    <t>Resort Manager</t>
  </si>
  <si>
    <t>jon.dindo@hyattvoi.com</t>
  </si>
  <si>
    <t>301 Carretera 693</t>
  </si>
  <si>
    <t>Parador El Buen Café</t>
  </si>
  <si>
    <t>381 Rd. 2, Km.84</t>
  </si>
  <si>
    <t>Bo. Carrizales</t>
  </si>
  <si>
    <t xml:space="preserve">Hatillo </t>
  </si>
  <si>
    <t>Héctor</t>
  </si>
  <si>
    <t>Martínez</t>
  </si>
  <si>
    <t>paradorelbuencafe@gmail.com</t>
  </si>
  <si>
    <t>381 Rd. #2 Km.84.0</t>
  </si>
  <si>
    <t>Punta Maracayo Resort</t>
  </si>
  <si>
    <t>Carr. # 2 Km 84.6</t>
  </si>
  <si>
    <t>Apartado # 8</t>
  </si>
  <si>
    <t>Rosalie</t>
  </si>
  <si>
    <t>puntamaracayoresort@yahoo.com</t>
  </si>
  <si>
    <t>Apartado #8</t>
  </si>
  <si>
    <t>Hyatt Place Manati Hotel</t>
  </si>
  <si>
    <t>Carr. 2 int Carr 149</t>
  </si>
  <si>
    <t>Bo. Coto Norte</t>
  </si>
  <si>
    <t>Manatí</t>
  </si>
  <si>
    <t>Leo</t>
  </si>
  <si>
    <t>Gallardo</t>
  </si>
  <si>
    <t>lgallardo@hyatt.com</t>
  </si>
  <si>
    <t>P.O. Box 364225</t>
  </si>
  <si>
    <t>Comfort Inn &amp; Suites- Campomar</t>
  </si>
  <si>
    <t>Carr. PR 165 Km 27.5</t>
  </si>
  <si>
    <t>Toa Baja</t>
  </si>
  <si>
    <t>Brenda</t>
  </si>
  <si>
    <t>Bauzó</t>
  </si>
  <si>
    <t>BauzoBrenda@yahoo.com</t>
  </si>
  <si>
    <t># 1829 Ave. General Del Valle</t>
  </si>
  <si>
    <t>Levittown</t>
  </si>
  <si>
    <t>Hospederías Endosadas en Porta del Sol (Oeste)</t>
  </si>
  <si>
    <t>Courtyard by Marriott Aguadilla</t>
  </si>
  <si>
    <t>West Parade/Belt</t>
  </si>
  <si>
    <t>Ramey Base</t>
  </si>
  <si>
    <t>Aguadilla</t>
  </si>
  <si>
    <t>Rosas</t>
  </si>
  <si>
    <t>gm@courtyardaguadilla.com</t>
  </si>
  <si>
    <t>PO Box 250461</t>
  </si>
  <si>
    <t>Faro Inn &amp; Suites</t>
  </si>
  <si>
    <t>Calle 4 West  Wing Street Edif. # 710</t>
  </si>
  <si>
    <t>Erick</t>
  </si>
  <si>
    <t>Ruiz</t>
  </si>
  <si>
    <t>eric.ruiz@ihphospitality.com</t>
  </si>
  <si>
    <t>P.O. Box 250461</t>
  </si>
  <si>
    <t>Ramey</t>
  </si>
  <si>
    <t>Hotel Cielo Mar</t>
  </si>
  <si>
    <t>Urb. Villa Lydia</t>
  </si>
  <si>
    <t>Teodoro</t>
  </si>
  <si>
    <t>truiz@cielomar.com</t>
  </si>
  <si>
    <t>Avenida Montemar #84</t>
  </si>
  <si>
    <t>Hotel Villa Forín</t>
  </si>
  <si>
    <t>Carretera 107 Km 2.1</t>
  </si>
  <si>
    <t>Reparto El Faro # 5</t>
  </si>
  <si>
    <t>Jorge</t>
  </si>
  <si>
    <t>González Alonso</t>
  </si>
  <si>
    <t>forin@prtc.net</t>
  </si>
  <si>
    <t>PO Box 3381</t>
  </si>
  <si>
    <t>Parador El Faro</t>
  </si>
  <si>
    <t>Carr. 107 Km. 2</t>
  </si>
  <si>
    <t xml:space="preserve">Erick </t>
  </si>
  <si>
    <t>Ruíz</t>
  </si>
  <si>
    <t>PO Box 5148</t>
  </si>
  <si>
    <t>Rincón Beach Hotel</t>
  </si>
  <si>
    <t xml:space="preserve">Rd. 115, Km. 5.8 </t>
  </si>
  <si>
    <t>Bo. Caguabo</t>
  </si>
  <si>
    <t>Añasco</t>
  </si>
  <si>
    <t>William</t>
  </si>
  <si>
    <t>Crespo</t>
  </si>
  <si>
    <t>gm@rinconbeach.com</t>
  </si>
  <si>
    <t>PO Box 1875</t>
  </si>
  <si>
    <t>Aquarius Vacation Club@Boqueron Beach Resort</t>
  </si>
  <si>
    <t>Carr. # 101 Int # 307</t>
  </si>
  <si>
    <t>Bo. Boquerón</t>
  </si>
  <si>
    <t>Cabo Rojo</t>
  </si>
  <si>
    <t>Thelma</t>
  </si>
  <si>
    <t>Resort General Manager</t>
  </si>
  <si>
    <t>ttorres@wemanagepr.com</t>
  </si>
  <si>
    <t>HC 01 Box 900</t>
  </si>
  <si>
    <t>Cofresí Beach Hotel</t>
  </si>
  <si>
    <t>57 Munoz Rivera St.</t>
  </si>
  <si>
    <t>Boqueron</t>
  </si>
  <si>
    <t xml:space="preserve">Francisco </t>
  </si>
  <si>
    <t>Sella</t>
  </si>
  <si>
    <t>vacations@cofresibeach.com</t>
  </si>
  <si>
    <t>PO Box 1209</t>
  </si>
  <si>
    <t>Boquerón</t>
  </si>
  <si>
    <t>Parador Boquemar</t>
  </si>
  <si>
    <t>Carr. 101, Calle Gil Bouyet</t>
  </si>
  <si>
    <t>Sres.</t>
  </si>
  <si>
    <t>Angel &amp; Fredie</t>
  </si>
  <si>
    <t xml:space="preserve">Rodríguez  </t>
  </si>
  <si>
    <t>Gerentes</t>
  </si>
  <si>
    <t>boquemar@prtc.net</t>
  </si>
  <si>
    <t>PO Box 133</t>
  </si>
  <si>
    <t>Parador Combate Beach</t>
  </si>
  <si>
    <t>Carr. 3301 Km. 2.7</t>
  </si>
  <si>
    <t>Interior Playa Combate</t>
  </si>
  <si>
    <t>combatebeachresort@live.com</t>
  </si>
  <si>
    <t>PO Box 1884,</t>
  </si>
  <si>
    <t>Western Bay Boquerón Beach Hotel</t>
  </si>
  <si>
    <t xml:space="preserve">Carr. 101, Km. 1.1, </t>
  </si>
  <si>
    <t>Ing.</t>
  </si>
  <si>
    <t>Luciano</t>
  </si>
  <si>
    <t>lgonzalez@westernbayhotels.com</t>
  </si>
  <si>
    <t>PO Box 498</t>
  </si>
  <si>
    <t>Copamarina Resort &amp; Spa</t>
  </si>
  <si>
    <t>Carr.  333, Km. 6.5</t>
  </si>
  <si>
    <t>Bo. Caña Gorda</t>
  </si>
  <si>
    <t>Guánica</t>
  </si>
  <si>
    <t>Benus</t>
  </si>
  <si>
    <t>PO Box 805</t>
  </si>
  <si>
    <t>Parador Guánica 1929</t>
  </si>
  <si>
    <t>Bo. Ensenada Int. 3116 Km. 2.5</t>
  </si>
  <si>
    <t>Paradise Guest House</t>
  </si>
  <si>
    <t>Carr. 345 Km. 2.2</t>
  </si>
  <si>
    <t>Bo. Lavadero</t>
  </si>
  <si>
    <t>Hormigueros</t>
  </si>
  <si>
    <t xml:space="preserve">Lydia </t>
  </si>
  <si>
    <t>Matos</t>
  </si>
  <si>
    <t>paradiseguesthouse@hotmail.com</t>
  </si>
  <si>
    <t>PO Box 1166</t>
  </si>
  <si>
    <t>Hotel Ocean Front</t>
  </si>
  <si>
    <t>Carr. 4466 Km. 0.1</t>
  </si>
  <si>
    <t>Bo. Bajuras</t>
  </si>
  <si>
    <t>Isabela</t>
  </si>
  <si>
    <t>Efrain</t>
  </si>
  <si>
    <t>oceanfrontrestaurant@yahoo.com</t>
  </si>
  <si>
    <t>Box 285</t>
  </si>
  <si>
    <t>San Antonio</t>
  </si>
  <si>
    <t>Parador Villas Del Mar Hau</t>
  </si>
  <si>
    <t xml:space="preserve">Carr. 466, Km. 8.3 </t>
  </si>
  <si>
    <t>Playa Montones</t>
  </si>
  <si>
    <t xml:space="preserve">Myrna </t>
  </si>
  <si>
    <t>Hau</t>
  </si>
  <si>
    <t>PO Box 510</t>
  </si>
  <si>
    <t>Royal Isabela</t>
  </si>
  <si>
    <t>396 Ave. Noel Estrada</t>
  </si>
  <si>
    <t>Paolo</t>
  </si>
  <si>
    <t>Rovoletto</t>
  </si>
  <si>
    <t>PO Box 2599</t>
  </si>
  <si>
    <t>Villa Montaña Beach Resort</t>
  </si>
  <si>
    <t>Carr. 4466, Km. 1.9</t>
  </si>
  <si>
    <t xml:space="preserve">Alain </t>
  </si>
  <si>
    <t>Tiphaine</t>
  </si>
  <si>
    <t>frontdesk@villamontana.com</t>
  </si>
  <si>
    <t>PO Box 837</t>
  </si>
  <si>
    <t>Estancia La Jamaca</t>
  </si>
  <si>
    <t>Rd. 304, Km. 3.3,</t>
  </si>
  <si>
    <t>Reparto Adolfo Laborde Solar # 5</t>
  </si>
  <si>
    <t>Lajas</t>
  </si>
  <si>
    <t xml:space="preserve">Rosado </t>
  </si>
  <si>
    <t>lajamaca@yahoo.com</t>
  </si>
  <si>
    <t>PO Box 303</t>
  </si>
  <si>
    <t>Parador Turtle Bay Inn</t>
  </si>
  <si>
    <t>Calle #6, #153</t>
  </si>
  <si>
    <t>Bo. La Parguera</t>
  </si>
  <si>
    <t>Zulma</t>
  </si>
  <si>
    <t>info@turtlebayinn.com</t>
  </si>
  <si>
    <t>P O Box 3180</t>
  </si>
  <si>
    <t xml:space="preserve">Parador Villa Parguera </t>
  </si>
  <si>
    <t>Carr. 304 Km. 3.3, La Parguera</t>
  </si>
  <si>
    <t>Calle Amistad #20,</t>
  </si>
  <si>
    <t>Pancorbo</t>
  </si>
  <si>
    <t xml:space="preserve">pvparguera@aol.com </t>
  </si>
  <si>
    <t>PO Box 3400</t>
  </si>
  <si>
    <t>Hotel Colonial</t>
  </si>
  <si>
    <t>Calle Iglesia # 14 Sur</t>
  </si>
  <si>
    <t>Esq. Santiago Riera Palmer</t>
  </si>
  <si>
    <t>Mayagüez</t>
  </si>
  <si>
    <t>Heriberto</t>
  </si>
  <si>
    <t>Rosa</t>
  </si>
  <si>
    <t>colonial@hotelcolonial.com</t>
  </si>
  <si>
    <t>PO Box 470</t>
  </si>
  <si>
    <t>Howard Johnson Downtown Mayaguez</t>
  </si>
  <si>
    <t>67 Mckinley Street,</t>
  </si>
  <si>
    <t>Casiano</t>
  </si>
  <si>
    <t>hector.casiano@ihphospitality.com</t>
  </si>
  <si>
    <t>Calle Mendez Vigo #70</t>
  </si>
  <si>
    <t xml:space="preserve">Mayaguez Holiday Inn Tropical Casino </t>
  </si>
  <si>
    <t>270 Carr. 2, Km. 149.9</t>
  </si>
  <si>
    <t>Avenida Hostos</t>
  </si>
  <si>
    <t>Anthony</t>
  </si>
  <si>
    <t>alopez@hitcmayaguez.com</t>
  </si>
  <si>
    <t>2701 Justo Avenue</t>
  </si>
  <si>
    <t>Mayaguez Resort &amp; Casino</t>
  </si>
  <si>
    <t>Rd. 104, Km. 0.3</t>
  </si>
  <si>
    <t>Bo. Algarrobo</t>
  </si>
  <si>
    <t>Santos</t>
  </si>
  <si>
    <t>Alonso</t>
  </si>
  <si>
    <t>sales@mayaguezresort.com</t>
  </si>
  <si>
    <t>PO Box 3781</t>
  </si>
  <si>
    <t>Hotel El Guajataca</t>
  </si>
  <si>
    <t>Carr. 2 Km. 103</t>
  </si>
  <si>
    <t>Quebradillas</t>
  </si>
  <si>
    <t>Dr.</t>
  </si>
  <si>
    <t>Colombani</t>
  </si>
  <si>
    <t>contahotelelguajataca@gmail.com</t>
  </si>
  <si>
    <t>6301 Carr. 2</t>
  </si>
  <si>
    <t>Beside the Pointe on the Beach</t>
  </si>
  <si>
    <t>Carr. 413 Interior Km. 4.4</t>
  </si>
  <si>
    <t>Camino Martillo Sector Puntas</t>
  </si>
  <si>
    <t>Rincón</t>
  </si>
  <si>
    <t xml:space="preserve">Javier  </t>
  </si>
  <si>
    <t>Quiñones</t>
  </si>
  <si>
    <t>info@besidethepointe.com</t>
  </si>
  <si>
    <t>HC-01 Box 4430</t>
  </si>
  <si>
    <t>Casa Isleña Inn</t>
  </si>
  <si>
    <t>Rd. 413, Km. 4.8, Int.</t>
  </si>
  <si>
    <t>Bo. Puntas</t>
  </si>
  <si>
    <t xml:space="preserve">Darío </t>
  </si>
  <si>
    <t>Restrepo</t>
  </si>
  <si>
    <t>casa.islena@yahoo.com</t>
  </si>
  <si>
    <t>PO Box 1484</t>
  </si>
  <si>
    <t>Casa Verde Hotel</t>
  </si>
  <si>
    <t>Carr. 413 Km. 4.4 Interior</t>
  </si>
  <si>
    <t>Barrio Puntas</t>
  </si>
  <si>
    <t>Bonbright</t>
  </si>
  <si>
    <t>bbonbright@casaverdehotel.com</t>
  </si>
  <si>
    <t>P. O. Box 1102</t>
  </si>
  <si>
    <t>Coconut Palms Inn</t>
  </si>
  <si>
    <t xml:space="preserve"> #2734 Street 8,</t>
  </si>
  <si>
    <t>Sector Estela</t>
  </si>
  <si>
    <t>Gail</t>
  </si>
  <si>
    <t>Taylor</t>
  </si>
  <si>
    <t>coconutpalmsinn@yahoo.com</t>
  </si>
  <si>
    <t>PO Box 1765</t>
  </si>
  <si>
    <t>Dos Angeles del Mar Guest House</t>
  </si>
  <si>
    <t>Calle Vista del Mar #4320</t>
  </si>
  <si>
    <t>Barski</t>
  </si>
  <si>
    <t>dosangelesdelmar@yahoo.com</t>
  </si>
  <si>
    <t>HC-1 Box 4320</t>
  </si>
  <si>
    <t>Parador Villa Antonio</t>
  </si>
  <si>
    <t>Carr. 115 Km. 12.0, Sector Pueblo</t>
  </si>
  <si>
    <t>Ilia</t>
  </si>
  <si>
    <t>Quiñónez</t>
  </si>
  <si>
    <t>pva@villa-antonio.com</t>
  </si>
  <si>
    <t>PO Box 68</t>
  </si>
  <si>
    <t>Posada Que Chevere</t>
  </si>
  <si>
    <t>#17 Muñoz Rivera St.</t>
  </si>
  <si>
    <t>Todd</t>
  </si>
  <si>
    <t>Davis</t>
  </si>
  <si>
    <t>(787) 823-6452</t>
  </si>
  <si>
    <t>quechevere@gmail.com</t>
  </si>
  <si>
    <t>Rincón of the Seas Grand Caribbean Hotel</t>
  </si>
  <si>
    <t>Carr. 115 Km. 12.2</t>
  </si>
  <si>
    <t xml:space="preserve">Arnaldo </t>
  </si>
  <si>
    <t xml:space="preserve">Ruíz </t>
  </si>
  <si>
    <t>ar@rinconoftheseas.com</t>
  </si>
  <si>
    <t>PO Box 1850</t>
  </si>
  <si>
    <t>The Lazy Parrot Inn &amp; Restaurant</t>
  </si>
  <si>
    <t>Carr. 413, Km. 4.1, Sector Puntas</t>
  </si>
  <si>
    <t>Steve</t>
  </si>
  <si>
    <t>Lantz</t>
  </si>
  <si>
    <t>lazyguy@lazyparrot.com</t>
  </si>
  <si>
    <t>PO Box 430</t>
  </si>
  <si>
    <t>The Pineapple Inn</t>
  </si>
  <si>
    <t>Calle 11 #2911</t>
  </si>
  <si>
    <t>Sector Stella</t>
  </si>
  <si>
    <t>Nelson</t>
  </si>
  <si>
    <t>info@thepineappleinn.net</t>
  </si>
  <si>
    <t>2911 Calle 11</t>
  </si>
  <si>
    <t>Villa Cofresí Hotel &amp; Restaurant</t>
  </si>
  <si>
    <t>Carr. 115, Km. 12</t>
  </si>
  <si>
    <t>Sandra</t>
  </si>
  <si>
    <t>Caro</t>
  </si>
  <si>
    <t>info@villacofresi.com</t>
  </si>
  <si>
    <t>PO Box 874</t>
  </si>
  <si>
    <t>Hacienda El Jibarito</t>
  </si>
  <si>
    <t>Carr.  445 Km. 6.5</t>
  </si>
  <si>
    <t>Bo. Saltos</t>
  </si>
  <si>
    <t>San Sebastián</t>
  </si>
  <si>
    <t>Ernesto</t>
  </si>
  <si>
    <t>Valle</t>
  </si>
  <si>
    <t>ernestovallepr@gmail.com</t>
  </si>
  <si>
    <t>P.O. Box 3210</t>
  </si>
  <si>
    <t>Hato Arriba Station</t>
  </si>
  <si>
    <t>San Sebastián Bed &amp; Breakfast</t>
  </si>
  <si>
    <t>Calle Andrés Méndez Liciaga #21</t>
  </si>
  <si>
    <t>Yaiza</t>
  </si>
  <si>
    <t>Arvelo Serrano</t>
  </si>
  <si>
    <t>yaiza.arveloserrano@gmail.com</t>
  </si>
  <si>
    <t>Box 92</t>
  </si>
  <si>
    <t>Hospederías Endosadas en Porta Caribe (Sur)</t>
  </si>
  <si>
    <t>Costa Bahía Hotel &amp; Convention Center</t>
  </si>
  <si>
    <t>Bo. Jaguas</t>
  </si>
  <si>
    <t>Carr. 132 Km. 204</t>
  </si>
  <si>
    <t>Guayanilla</t>
  </si>
  <si>
    <t xml:space="preserve">Sra. </t>
  </si>
  <si>
    <t>Jessica</t>
  </si>
  <si>
    <t>Emmanueli</t>
  </si>
  <si>
    <t>PO Box 560115</t>
  </si>
  <si>
    <t>Hilton Ponce Golf &amp; Casino Resort</t>
  </si>
  <si>
    <t>Avenida Caribe 1150</t>
  </si>
  <si>
    <t>Ponce</t>
  </si>
  <si>
    <t>Gunther</t>
  </si>
  <si>
    <t>Mainka</t>
  </si>
  <si>
    <t>gunther.mainka@hilton.com</t>
  </si>
  <si>
    <t>P.O. Box 7419</t>
  </si>
  <si>
    <t>Holiday Inn Ponce &amp; Tropical Casino</t>
  </si>
  <si>
    <t xml:space="preserve">Rd. 2 El Tuque, 3315 </t>
  </si>
  <si>
    <t>Ponce By Pass</t>
  </si>
  <si>
    <t>Plaza</t>
  </si>
  <si>
    <t>jplaza@hitcponce.com</t>
  </si>
  <si>
    <t>3315 Ponce By Pass</t>
  </si>
  <si>
    <t>Hotel Bélgica</t>
  </si>
  <si>
    <t>Calle Villa  #122 C</t>
  </si>
  <si>
    <t xml:space="preserve">Humberto </t>
  </si>
  <si>
    <t>Saavedra</t>
  </si>
  <si>
    <t>hotelbelgica@yahoo.com</t>
  </si>
  <si>
    <t>Calle Villa  #122- C</t>
  </si>
  <si>
    <t>Hotel Melia</t>
  </si>
  <si>
    <t xml:space="preserve">75 Calle Cristina </t>
  </si>
  <si>
    <t>Abel</t>
  </si>
  <si>
    <t>Misla</t>
  </si>
  <si>
    <t>melia@coqui.net</t>
  </si>
  <si>
    <t>PO Box 1431</t>
  </si>
  <si>
    <t>Howard Johnson Hotel Ponce</t>
  </si>
  <si>
    <t>Rd. 1 Km 123</t>
  </si>
  <si>
    <t>Turpo Industrial Park #103, Mercedita</t>
  </si>
  <si>
    <t>Elianette</t>
  </si>
  <si>
    <t>eortiz@priwyndham.com</t>
  </si>
  <si>
    <t>Ponce Plaza Hotel &amp; Casino</t>
  </si>
  <si>
    <t>Calle Reina</t>
  </si>
  <si>
    <t>Esquina Méndez Vigo y Unión</t>
  </si>
  <si>
    <t>Antonio</t>
  </si>
  <si>
    <t>Muñoz</t>
  </si>
  <si>
    <t>PO Box 331183</t>
  </si>
  <si>
    <t>Manatee Eco Resort</t>
  </si>
  <si>
    <t>Parcela 296, Calle Principal A</t>
  </si>
  <si>
    <t>Sector Playita Final</t>
  </si>
  <si>
    <t>Salinas</t>
  </si>
  <si>
    <t>Sandy</t>
  </si>
  <si>
    <t>Cartagena</t>
  </si>
  <si>
    <t>Administratora</t>
  </si>
  <si>
    <t>vivamanatee@hotmail.com</t>
  </si>
  <si>
    <t>Calle Principal Parcela A-296 Común</t>
  </si>
  <si>
    <t>Playa Bo. Río Juyes</t>
  </si>
  <si>
    <t xml:space="preserve"> Hospederías Endosadas Distrito Especial Turístico de la Montaña</t>
  </si>
  <si>
    <t>Parador Villas Sotomayor</t>
  </si>
  <si>
    <t>Carr. 123 Km. 36.8, Int. 522</t>
  </si>
  <si>
    <t>Bo. Garzas</t>
  </si>
  <si>
    <t>Adjuntas</t>
  </si>
  <si>
    <t xml:space="preserve">Jesús </t>
  </si>
  <si>
    <t xml:space="preserve">Ramos </t>
  </si>
  <si>
    <t>jramos@paradorvillassotomayor.com</t>
  </si>
  <si>
    <t>PO Box 28</t>
  </si>
  <si>
    <t>Hotel Media Luna</t>
  </si>
  <si>
    <t>Carr. 167 Km 1.7</t>
  </si>
  <si>
    <t>Bo. Doña Elena Abajo</t>
  </si>
  <si>
    <t>Comerío</t>
  </si>
  <si>
    <t xml:space="preserve">Joanna </t>
  </si>
  <si>
    <t>(787) 695-5550</t>
  </si>
  <si>
    <t>hotelmedialuna1@gmail.com</t>
  </si>
  <si>
    <t>P.O. Box 1108</t>
  </si>
  <si>
    <t>Hacienda Gripiñas</t>
  </si>
  <si>
    <t xml:space="preserve">Carr. 527 Km. 2.5, Bo. Veguita Zama  </t>
  </si>
  <si>
    <t>Jayuya</t>
  </si>
  <si>
    <t>Gladys</t>
  </si>
  <si>
    <t>PO Box 488</t>
  </si>
  <si>
    <t>Casa Grande Mountain Retreat</t>
  </si>
  <si>
    <t>Road 612, Km. 0 Hm 3,</t>
  </si>
  <si>
    <t>Bo. Caonillas Abajo</t>
  </si>
  <si>
    <t>Utuado</t>
  </si>
  <si>
    <t>Steven</t>
  </si>
  <si>
    <t>Weingarten</t>
  </si>
  <si>
    <t>relax@hotelcasagrande.com</t>
  </si>
  <si>
    <t>PO Box 1499</t>
  </si>
  <si>
    <t>Total de Habitaciones Endosadas</t>
  </si>
  <si>
    <t>Total Hospederías Endosadas</t>
  </si>
  <si>
    <t>Preparado por: Daliza Cruz Supervisora Calidad Turistica</t>
  </si>
  <si>
    <t>Reporte Habitaciones Endosadas - Junio 2017</t>
  </si>
  <si>
    <t>Hospederías Pequeñas : 3-25 hab.</t>
  </si>
  <si>
    <t>Hospederías Medians : 26-75 hab.</t>
  </si>
  <si>
    <t>Hospederías Grandes: 76 +</t>
  </si>
  <si>
    <t>Ciapara</t>
  </si>
  <si>
    <t xml:space="preserve">Iván </t>
  </si>
  <si>
    <t xml:space="preserve">Ben </t>
  </si>
  <si>
    <t>(787) 721-5500</t>
  </si>
  <si>
    <t>Rey</t>
  </si>
  <si>
    <t>Active DM</t>
  </si>
  <si>
    <t>Raúl</t>
  </si>
  <si>
    <t>Bustamante</t>
  </si>
  <si>
    <t>Administra-dora</t>
  </si>
  <si>
    <t>Arnold</t>
  </si>
  <si>
    <t>Administrator</t>
  </si>
  <si>
    <t>Manuel</t>
  </si>
  <si>
    <t>De Jesús</t>
  </si>
  <si>
    <t>Hospederías Endosadas en la Región Montaña</t>
  </si>
  <si>
    <t>Total habitaciones de hoteles</t>
  </si>
  <si>
    <t>Total de hoteles</t>
  </si>
  <si>
    <t xml:space="preserve">Paradores </t>
  </si>
  <si>
    <t>Paradores Endosadas en la Región Este</t>
  </si>
  <si>
    <t xml:space="preserve"> Hospederías Endosadas en la Región Montaña</t>
  </si>
  <si>
    <t>Total habitaciones de Paradores</t>
  </si>
  <si>
    <t>Total de Paradores</t>
  </si>
  <si>
    <t>Guest Houses</t>
  </si>
  <si>
    <r>
      <rPr>
        <b/>
        <i/>
        <sz val="10"/>
        <rFont val="Calibri"/>
        <family val="2"/>
      </rPr>
      <t>Guest Houses</t>
    </r>
    <r>
      <rPr>
        <b/>
        <sz val="10"/>
        <rFont val="Calibri"/>
        <family val="2"/>
      </rPr>
      <t xml:space="preserve"> Endosados en la Región Este</t>
    </r>
  </si>
  <si>
    <r>
      <rPr>
        <b/>
        <i/>
        <sz val="10"/>
        <color indexed="8"/>
        <rFont val="Calibri"/>
        <family val="2"/>
      </rPr>
      <t>Guest Houses</t>
    </r>
    <r>
      <rPr>
        <b/>
        <sz val="10"/>
        <color indexed="8"/>
        <rFont val="Calibri"/>
        <family val="2"/>
      </rPr>
      <t xml:space="preserve"> Endosados en el Area Metro</t>
    </r>
  </si>
  <si>
    <t>owner</t>
  </si>
  <si>
    <r>
      <rPr>
        <b/>
        <i/>
        <sz val="10"/>
        <color indexed="8"/>
        <rFont val="Calibri"/>
        <family val="2"/>
      </rPr>
      <t>Guest Houses</t>
    </r>
    <r>
      <rPr>
        <b/>
        <sz val="10"/>
        <color indexed="8"/>
        <rFont val="Calibri"/>
        <family val="2"/>
      </rPr>
      <t xml:space="preserve"> Endosados en Porta del Sol (Oeste)</t>
    </r>
  </si>
  <si>
    <r>
      <rPr>
        <b/>
        <sz val="10"/>
        <rFont val="Calibri"/>
        <family val="2"/>
      </rPr>
      <t>Total habitaciones en</t>
    </r>
    <r>
      <rPr>
        <sz val="10"/>
        <rFont val="Calibri"/>
        <family val="2"/>
      </rPr>
      <t xml:space="preserve"> </t>
    </r>
    <r>
      <rPr>
        <b/>
        <i/>
        <sz val="10"/>
        <rFont val="Calibri"/>
        <family val="2"/>
      </rPr>
      <t>Guest Houses</t>
    </r>
  </si>
  <si>
    <r>
      <t xml:space="preserve">Total de </t>
    </r>
    <r>
      <rPr>
        <b/>
        <i/>
        <sz val="10"/>
        <rFont val="Calibri"/>
        <family val="2"/>
      </rPr>
      <t>Guest Houses</t>
    </r>
  </si>
  <si>
    <t>Resorts</t>
  </si>
  <si>
    <r>
      <rPr>
        <b/>
        <i/>
        <sz val="10"/>
        <rFont val="Calibri"/>
        <family val="2"/>
      </rPr>
      <t>Resorts</t>
    </r>
    <r>
      <rPr>
        <b/>
        <sz val="10"/>
        <rFont val="Calibri"/>
        <family val="2"/>
      </rPr>
      <t xml:space="preserve"> Endosados en la Región Este</t>
    </r>
  </si>
  <si>
    <r>
      <rPr>
        <b/>
        <i/>
        <sz val="10"/>
        <color indexed="8"/>
        <rFont val="Calibri"/>
        <family val="2"/>
      </rPr>
      <t>Resorts</t>
    </r>
    <r>
      <rPr>
        <b/>
        <sz val="10"/>
        <color indexed="8"/>
        <rFont val="Calibri"/>
        <family val="2"/>
      </rPr>
      <t xml:space="preserve"> Endosadas en Porta Atlántico (Norte)</t>
    </r>
  </si>
  <si>
    <r>
      <t xml:space="preserve">Total habitaciones en </t>
    </r>
    <r>
      <rPr>
        <b/>
        <i/>
        <sz val="10"/>
        <rFont val="Calibri"/>
        <family val="2"/>
      </rPr>
      <t>Resorts</t>
    </r>
  </si>
  <si>
    <r>
      <t xml:space="preserve">Total de </t>
    </r>
    <r>
      <rPr>
        <b/>
        <i/>
        <sz val="10"/>
        <rFont val="Calibri"/>
        <family val="2"/>
      </rPr>
      <t>Resorts</t>
    </r>
  </si>
  <si>
    <t>Condo-Hoteles</t>
  </si>
  <si>
    <t>Condo-Hoteles Endosados en la Región Este</t>
  </si>
  <si>
    <t>Condo-Hoteles Endosados en el Area Metro</t>
  </si>
  <si>
    <t>Manager</t>
  </si>
  <si>
    <t>Condo-Hoteles Endosadas en Porta Atlántico (Norte)</t>
  </si>
  <si>
    <t xml:space="preserve">202 Calle Dorado del Mar Blvd., </t>
  </si>
  <si>
    <t xml:space="preserve"> Urb. Dorado del Mar</t>
  </si>
  <si>
    <t>Condo-Hoteles Endosados en Porta del Sol (Oeste)</t>
  </si>
  <si>
    <t>Total habitaciones en Condo-Hoteles</t>
  </si>
  <si>
    <t>Total de Condo-Hoteles</t>
  </si>
  <si>
    <r>
      <rPr>
        <b/>
        <i/>
        <sz val="10"/>
        <color indexed="8"/>
        <rFont val="Calibri"/>
        <family val="2"/>
      </rPr>
      <t>Time Sharing</t>
    </r>
    <r>
      <rPr>
        <b/>
        <sz val="10"/>
        <color indexed="8"/>
        <rFont val="Calibri"/>
        <family val="2"/>
      </rPr>
      <t xml:space="preserve"> Endosadas en Porta Atlántico (Norte)</t>
    </r>
  </si>
  <si>
    <r>
      <rPr>
        <b/>
        <i/>
        <sz val="10"/>
        <color indexed="8"/>
        <rFont val="Calibri"/>
        <family val="2"/>
      </rPr>
      <t>Time Sharing</t>
    </r>
    <r>
      <rPr>
        <b/>
        <sz val="10"/>
        <color indexed="8"/>
        <rFont val="Calibri"/>
        <family val="2"/>
      </rPr>
      <t xml:space="preserve"> Endosados en Porta del Sol (Oeste)</t>
    </r>
  </si>
  <si>
    <r>
      <t xml:space="preserve">Total Habitaciones en </t>
    </r>
    <r>
      <rPr>
        <b/>
        <i/>
        <sz val="10"/>
        <rFont val="Calibri"/>
        <family val="2"/>
      </rPr>
      <t>Time Share</t>
    </r>
  </si>
  <si>
    <r>
      <t xml:space="preserve">Total de </t>
    </r>
    <r>
      <rPr>
        <b/>
        <i/>
        <sz val="10"/>
        <rFont val="Calibri"/>
        <family val="2"/>
      </rPr>
      <t>Time Share</t>
    </r>
  </si>
  <si>
    <t>Bed &amp; Breakfast</t>
  </si>
  <si>
    <t>B&amp;B Endosados en la Región Este</t>
  </si>
  <si>
    <t xml:space="preserve">Carla </t>
  </si>
  <si>
    <t xml:space="preserve">Carr PR 186 Km 22.1 El Verde Homes Caribe St. </t>
  </si>
  <si>
    <t>Lote 19 Bo. Jimenez Rio Grande</t>
  </si>
  <si>
    <t>William &amp; Mrs. Laurie Rene</t>
  </si>
  <si>
    <t>B&amp;B Endosados en el Area Metro</t>
  </si>
  <si>
    <t>B&amp;B Endosados en Porta del Sol (Oeste)</t>
  </si>
  <si>
    <t>Total habitaciones B&amp;B</t>
  </si>
  <si>
    <t>Total de B&amp;B</t>
  </si>
  <si>
    <t>Posadas</t>
  </si>
  <si>
    <t>Posadas Endosadas en el Area Metro</t>
  </si>
  <si>
    <t>Posadas Endosadas en Porta del Sol (Oeste)</t>
  </si>
  <si>
    <t>Total habitaciones en Posadas</t>
  </si>
  <si>
    <t>Total dePosadas</t>
  </si>
  <si>
    <t>nathalie.urban@whotels.com</t>
  </si>
  <si>
    <t>ccordero@wemanagepr.com</t>
  </si>
  <si>
    <t>abenus@copamarina.com</t>
  </si>
  <si>
    <t>ciarasmh@gmail.com</t>
  </si>
  <si>
    <t>mdelmar@esjazul.com</t>
  </si>
  <si>
    <t>laplayita@gmail.com</t>
  </si>
  <si>
    <t>mrivas@trypislaverde.com</t>
  </si>
  <si>
    <t>rnewman@verdanzahotel.com</t>
  </si>
  <si>
    <t>ivelissie@atwindchimesboutiquehotel.com</t>
  </si>
  <si>
    <t>j.garay@courtyard.com</t>
  </si>
  <si>
    <t>info@puertoricodreams.com</t>
  </si>
  <si>
    <t>richard.beiner@holidayinnexpresscondado.com</t>
  </si>
  <si>
    <t>ivitale@sheratonsanjuan.com</t>
  </si>
  <si>
    <t>shaira.porsil@melia.com</t>
  </si>
  <si>
    <t>hacienda@jayuya.puertorico.pr</t>
  </si>
  <si>
    <t xml:space="preserve"># Emplo-   yees </t>
  </si>
  <si>
    <t>María</t>
  </si>
  <si>
    <t>del Mar Torres</t>
  </si>
  <si>
    <t>reservations@dahousehotelpr.com</t>
  </si>
  <si>
    <t>dreaminnpr@gmail.com</t>
  </si>
  <si>
    <t>rfernandez@highgate.com</t>
  </si>
  <si>
    <t>tarpon@fishinginpuertorico.com</t>
  </si>
  <si>
    <t>info@casaflamboyant.pr.com (no contestan)</t>
  </si>
  <si>
    <t>Shaira</t>
  </si>
  <si>
    <t>Porsil</t>
  </si>
  <si>
    <t>Asistente</t>
  </si>
  <si>
    <t>Burrmudgeon@gmail.com</t>
  </si>
  <si>
    <t>Fred</t>
  </si>
  <si>
    <t>Mcafee</t>
  </si>
  <si>
    <t>concierge@seagatehotel.com</t>
  </si>
  <si>
    <t>jgrodriguez@destinationhotels.com</t>
  </si>
  <si>
    <t>jemmanuelli@costabahiahotel.com</t>
  </si>
  <si>
    <t>Actualizado por</t>
  </si>
  <si>
    <t>Fecha</t>
  </si>
  <si>
    <t>Marilí Rosario</t>
  </si>
  <si>
    <t>9 de junio</t>
  </si>
  <si>
    <t>valentina Silva</t>
  </si>
  <si>
    <t>9 junio</t>
  </si>
  <si>
    <t>12 junio</t>
  </si>
  <si>
    <t xml:space="preserve">Daliza Cruz </t>
  </si>
  <si>
    <t>27 de junio</t>
  </si>
  <si>
    <t>act dueño Malecon Guest House</t>
  </si>
  <si>
    <t>Hyatt Place Bayamón Hotel &amp; Tropical Casino</t>
  </si>
  <si>
    <t>1560 Ave. Comerio, Bayamón</t>
  </si>
  <si>
    <t>787-779-5000</t>
  </si>
  <si>
    <t>At Wind Chimes Boutique Hotel</t>
  </si>
  <si>
    <t>53 Calle Taft, Condado</t>
  </si>
  <si>
    <t>787-727-4153</t>
  </si>
  <si>
    <t>Condado Vanderbilt</t>
  </si>
  <si>
    <t>1055 Ave. Ashford, Condado</t>
  </si>
  <si>
    <t>787-721-5500</t>
  </si>
  <si>
    <t>Hostería del Mar</t>
  </si>
  <si>
    <t>I Calle Tapia, Ocean Park</t>
  </si>
  <si>
    <t>787-727-3302</t>
  </si>
  <si>
    <t>I Calle Santa Ana
Ocean Park</t>
  </si>
  <si>
    <t>787-726-5010</t>
  </si>
  <si>
    <t>999 Ave. Ashford, Condado</t>
  </si>
  <si>
    <t>787-721-1000</t>
  </si>
  <si>
    <t>2 Calle José M. Tartak, Isla Verde</t>
  </si>
  <si>
    <t>787-728-3666</t>
  </si>
  <si>
    <t>8020 Calle José M Tartak Isla Verde</t>
  </si>
  <si>
    <t>787-253-9000</t>
  </si>
  <si>
    <t>606 Ave. Ponce de León Miramar</t>
  </si>
  <si>
    <t>787-977-1000</t>
  </si>
  <si>
    <t>615 Ave. Fernández Juncos Distrito Convenciones, San Juan</t>
  </si>
  <si>
    <t>787-977-5000</t>
  </si>
  <si>
    <t>Sheraton Puerto Rico &amp; Hotel Casino</t>
  </si>
  <si>
    <t>200 Convention Center Blvd. San Juan</t>
  </si>
  <si>
    <t>787-993-3500</t>
  </si>
  <si>
    <t>Sheraton Old San Juan Hotel</t>
  </si>
  <si>
    <t>100 Ave. Brumbaugh, Old San Juan</t>
  </si>
  <si>
    <t>787-721-5100</t>
  </si>
  <si>
    <t>Comfort Inn &amp; Suites, Campomar</t>
  </si>
  <si>
    <t>Carr. 165 at km. 27.5 Toa Baja</t>
  </si>
  <si>
    <t>787-641-9090</t>
  </si>
  <si>
    <t xml:space="preserve">Villa Montaña Beach </t>
  </si>
  <si>
    <t>Carr.4466 km. 1.9 Isabela</t>
  </si>
  <si>
    <t>787-872-9554</t>
  </si>
  <si>
    <t>Hyatt Place Manatí Hotel &amp; Casino</t>
  </si>
  <si>
    <t>Carr. 2, Bo. Coto Norte</t>
  </si>
  <si>
    <t>787-854-1000</t>
  </si>
  <si>
    <t xml:space="preserve">Hotel Meliá </t>
  </si>
  <si>
    <t>75 Calle Villa Ponce</t>
  </si>
  <si>
    <t>787-842-0260</t>
  </si>
  <si>
    <t>The Lazy Parrot Inn &amp; Rest</t>
  </si>
  <si>
    <t>Carr. 413 km 4.1 Rincón</t>
  </si>
  <si>
    <t>787-823-5654</t>
  </si>
  <si>
    <t xml:space="preserve">Rincón of the Seas Gran Caribbean Hotel </t>
  </si>
  <si>
    <t>Carr.115 km 12.2</t>
  </si>
  <si>
    <t>787-823-7500</t>
  </si>
  <si>
    <t>2734 Calle 8 Rincón</t>
  </si>
  <si>
    <t>787-823-0147</t>
  </si>
  <si>
    <t>Carr. 187 km 4.2 Rio Grande</t>
  </si>
  <si>
    <t>787-809-8000</t>
  </si>
  <si>
    <t>Wyndham Grand Rio Mar Beach Resort &amp; Spa</t>
  </si>
  <si>
    <t>6000 Blvd. Río Mar</t>
  </si>
  <si>
    <t>787-888-6000</t>
  </si>
  <si>
    <t>Carr. 996 km 4.2 Bo. Esperanza Vieques</t>
  </si>
  <si>
    <t>787-741-3318</t>
  </si>
  <si>
    <t>El San Juan Hotel</t>
  </si>
  <si>
    <t>6063 Ave. Isla Verde</t>
  </si>
  <si>
    <t>Gerente Operaciones</t>
  </si>
  <si>
    <t>(787)791-1000</t>
  </si>
  <si>
    <t>francisco.martinez@elsanjuanhotel.com</t>
  </si>
  <si>
    <t>Gerente Operacional</t>
  </si>
  <si>
    <t>28 de junio</t>
  </si>
  <si>
    <t>inc. ESJ</t>
  </si>
  <si>
    <t>Hoteles Pet friendly</t>
  </si>
  <si>
    <t>dosaguasriogrande@gmail.com</t>
  </si>
  <si>
    <t>787-657-1051</t>
  </si>
  <si>
    <t>antonio@mbhpr.com</t>
  </si>
  <si>
    <t>maunacaribe.tropicalinnspr@gmail.com</t>
  </si>
  <si>
    <t>luciabeach.tropicalinnspr@gmail.com</t>
  </si>
  <si>
    <t>costadelmar.tropicalinnspr@gmail.com</t>
  </si>
  <si>
    <t>palmasdelucia.tropicalinnspr@gmail.com</t>
  </si>
  <si>
    <t>guanica1929.tropicalinnspr@gmail.com</t>
  </si>
  <si>
    <t>marketing@paradorvillasdelmarhau.com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</si>
</sst>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0"/>
    <numFmt numFmtId="165" formatCode="[&lt;=9999999]###\-####;\(###\)\ ###\-####"/>
  </numFmts>
  <fonts count="3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8"/>
      <color indexed="8"/>
      <name val="Calibri"/>
      <family val="2"/>
      <scheme val="minor"/>
    </font>
    <font>
      <u/>
      <sz val="10"/>
      <color theme="10"/>
      <name val="Arial"/>
      <family val="2"/>
    </font>
    <font>
      <sz val="8"/>
      <color rgb="FF333333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strike/>
      <sz val="8"/>
      <color indexed="8"/>
      <name val="Calibri"/>
      <family val="2"/>
      <scheme val="minor"/>
    </font>
    <font>
      <b/>
      <strike/>
      <sz val="8"/>
      <color indexed="8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9"/>
      <color rgb="FF0066FF"/>
      <name val="Calibri"/>
      <family val="2"/>
      <scheme val="minor"/>
    </font>
    <font>
      <b/>
      <sz val="9"/>
      <color rgb="FF00B050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sz val="8"/>
      <color rgb="FF00B050"/>
      <name val="Calibri"/>
      <family val="2"/>
      <scheme val="minor"/>
    </font>
    <font>
      <b/>
      <sz val="8"/>
      <color rgb="FF0070C0"/>
      <name val="Calibri"/>
      <family val="2"/>
      <scheme val="minor"/>
    </font>
    <font>
      <b/>
      <strike/>
      <sz val="8"/>
      <color rgb="FF0070C0"/>
      <name val="Calibri"/>
      <family val="2"/>
      <scheme val="minor"/>
    </font>
    <font>
      <b/>
      <strike/>
      <sz val="8"/>
      <color rgb="FFFF0000"/>
      <name val="Calibri"/>
      <family val="2"/>
      <scheme val="minor"/>
    </font>
    <font>
      <b/>
      <sz val="10"/>
      <name val="Arial"/>
      <family val="2"/>
    </font>
    <font>
      <b/>
      <i/>
      <sz val="10"/>
      <name val="Calibri"/>
      <family val="2"/>
    </font>
    <font>
      <b/>
      <sz val="10"/>
      <name val="Calibri"/>
      <family val="2"/>
    </font>
    <font>
      <b/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name val="Calibri"/>
      <family val="2"/>
    </font>
    <font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8"/>
      <name val="Arial"/>
      <family val="2"/>
    </font>
    <font>
      <strike/>
      <u/>
      <sz val="8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510">
    <xf numFmtId="0" fontId="0" fillId="0" borderId="0" xfId="0"/>
    <xf numFmtId="0" fontId="1" fillId="0" borderId="0" xfId="0" applyFont="1" applyBorder="1" applyAlignment="1">
      <alignment wrapText="1"/>
    </xf>
    <xf numFmtId="0" fontId="2" fillId="0" borderId="5" xfId="0" applyFont="1" applyBorder="1" applyAlignment="1">
      <alignment vertical="center" wrapText="1"/>
    </xf>
    <xf numFmtId="0" fontId="3" fillId="2" borderId="6" xfId="0" applyFont="1" applyFill="1" applyBorder="1" applyAlignment="1" applyProtection="1">
      <alignment horizontal="right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>
      <alignment horizontal="right" vertical="center" wrapText="1"/>
    </xf>
    <xf numFmtId="0" fontId="5" fillId="3" borderId="12" xfId="0" applyFont="1" applyFill="1" applyBorder="1" applyAlignment="1">
      <alignment vertical="top" wrapText="1"/>
    </xf>
    <xf numFmtId="0" fontId="5" fillId="3" borderId="13" xfId="0" applyFont="1" applyFill="1" applyBorder="1" applyAlignment="1">
      <alignment vertical="top" wrapText="1"/>
    </xf>
    <xf numFmtId="0" fontId="5" fillId="3" borderId="14" xfId="0" applyFont="1" applyFill="1" applyBorder="1" applyAlignment="1">
      <alignment vertical="top" wrapText="1"/>
    </xf>
    <xf numFmtId="0" fontId="6" fillId="4" borderId="15" xfId="0" applyFont="1" applyFill="1" applyBorder="1" applyAlignment="1" applyProtection="1">
      <alignment horizontal="right" vertical="center" wrapText="1"/>
    </xf>
    <xf numFmtId="0" fontId="6" fillId="4" borderId="16" xfId="0" applyFont="1" applyFill="1" applyBorder="1" applyAlignment="1" applyProtection="1">
      <alignment horizontal="left" vertical="center" wrapText="1"/>
    </xf>
    <xf numFmtId="164" fontId="6" fillId="4" borderId="16" xfId="0" applyNumberFormat="1" applyFont="1" applyFill="1" applyBorder="1" applyAlignment="1" applyProtection="1">
      <alignment horizontal="left" vertical="center" wrapText="1"/>
    </xf>
    <xf numFmtId="0" fontId="6" fillId="4" borderId="16" xfId="0" applyNumberFormat="1" applyFont="1" applyFill="1" applyBorder="1" applyAlignment="1" applyProtection="1">
      <alignment horizontal="center" vertical="center" wrapText="1"/>
    </xf>
    <xf numFmtId="0" fontId="7" fillId="3" borderId="16" xfId="0" applyNumberFormat="1" applyFont="1" applyFill="1" applyBorder="1" applyAlignment="1" applyProtection="1">
      <alignment horizontal="center" vertical="center" wrapText="1"/>
    </xf>
    <xf numFmtId="165" fontId="6" fillId="4" borderId="16" xfId="0" applyNumberFormat="1" applyFont="1" applyFill="1" applyBorder="1" applyAlignment="1" applyProtection="1">
      <alignment horizontal="left" vertical="center" wrapText="1"/>
    </xf>
    <xf numFmtId="0" fontId="7" fillId="4" borderId="17" xfId="0" applyFont="1" applyFill="1" applyBorder="1" applyAlignment="1" applyProtection="1">
      <alignment horizontal="center" vertical="center" wrapText="1"/>
    </xf>
    <xf numFmtId="0" fontId="6" fillId="4" borderId="18" xfId="0" applyFont="1" applyFill="1" applyBorder="1" applyAlignment="1" applyProtection="1">
      <alignment horizontal="left" vertical="center" wrapText="1"/>
    </xf>
    <xf numFmtId="164" fontId="6" fillId="4" borderId="18" xfId="0" applyNumberFormat="1" applyFont="1" applyFill="1" applyBorder="1" applyAlignment="1" applyProtection="1">
      <alignment horizontal="left" vertical="center" wrapText="1"/>
    </xf>
    <xf numFmtId="0" fontId="6" fillId="4" borderId="18" xfId="0" applyNumberFormat="1" applyFont="1" applyFill="1" applyBorder="1" applyAlignment="1" applyProtection="1">
      <alignment horizontal="center" vertical="center" wrapText="1"/>
    </xf>
    <xf numFmtId="0" fontId="7" fillId="3" borderId="18" xfId="0" applyNumberFormat="1" applyFont="1" applyFill="1" applyBorder="1" applyAlignment="1" applyProtection="1">
      <alignment horizontal="center" vertical="center" wrapText="1"/>
    </xf>
    <xf numFmtId="165" fontId="6" fillId="4" borderId="18" xfId="0" applyNumberFormat="1" applyFont="1" applyFill="1" applyBorder="1" applyAlignment="1" applyProtection="1">
      <alignment horizontal="left" vertical="center" wrapText="1"/>
    </xf>
    <xf numFmtId="0" fontId="7" fillId="4" borderId="19" xfId="0" applyFont="1" applyFill="1" applyBorder="1" applyAlignment="1" applyProtection="1">
      <alignment horizontal="center" vertical="center" wrapText="1"/>
    </xf>
    <xf numFmtId="0" fontId="6" fillId="5" borderId="15" xfId="0" applyFont="1" applyFill="1" applyBorder="1" applyAlignment="1" applyProtection="1">
      <alignment horizontal="right" vertical="center" wrapText="1"/>
    </xf>
    <xf numFmtId="0" fontId="6" fillId="5" borderId="16" xfId="0" applyFont="1" applyFill="1" applyBorder="1" applyAlignment="1" applyProtection="1">
      <alignment horizontal="left" vertical="center" wrapText="1"/>
    </xf>
    <xf numFmtId="164" fontId="6" fillId="5" borderId="16" xfId="0" applyNumberFormat="1" applyFont="1" applyFill="1" applyBorder="1" applyAlignment="1" applyProtection="1">
      <alignment horizontal="left" vertical="center" wrapText="1"/>
    </xf>
    <xf numFmtId="0" fontId="6" fillId="5" borderId="16" xfId="0" applyNumberFormat="1" applyFont="1" applyFill="1" applyBorder="1" applyAlignment="1" applyProtection="1">
      <alignment horizontal="center" vertical="center" wrapText="1"/>
    </xf>
    <xf numFmtId="165" fontId="6" fillId="5" borderId="16" xfId="0" applyNumberFormat="1" applyFont="1" applyFill="1" applyBorder="1" applyAlignment="1" applyProtection="1">
      <alignment horizontal="left" vertical="center" wrapText="1"/>
    </xf>
    <xf numFmtId="0" fontId="7" fillId="5" borderId="19" xfId="0" applyFont="1" applyFill="1" applyBorder="1" applyAlignment="1" applyProtection="1">
      <alignment horizontal="center" vertical="center" wrapText="1"/>
    </xf>
    <xf numFmtId="1" fontId="7" fillId="3" borderId="18" xfId="0" applyNumberFormat="1" applyFont="1" applyFill="1" applyBorder="1" applyAlignment="1" applyProtection="1">
      <alignment horizontal="center" vertical="center" wrapText="1"/>
    </xf>
    <xf numFmtId="0" fontId="1" fillId="6" borderId="0" xfId="0" applyFont="1" applyFill="1" applyBorder="1" applyAlignment="1">
      <alignment wrapText="1"/>
    </xf>
    <xf numFmtId="0" fontId="1" fillId="4" borderId="18" xfId="1" applyFont="1" applyFill="1" applyBorder="1" applyAlignment="1" applyProtection="1">
      <alignment horizontal="left" vertical="center" wrapText="1"/>
    </xf>
    <xf numFmtId="0" fontId="6" fillId="5" borderId="18" xfId="0" applyFont="1" applyFill="1" applyBorder="1" applyAlignment="1" applyProtection="1">
      <alignment horizontal="left" vertical="center" wrapText="1"/>
    </xf>
    <xf numFmtId="164" fontId="6" fillId="5" borderId="18" xfId="0" applyNumberFormat="1" applyFont="1" applyFill="1" applyBorder="1" applyAlignment="1" applyProtection="1">
      <alignment horizontal="left" vertical="center" wrapText="1"/>
    </xf>
    <xf numFmtId="0" fontId="6" fillId="5" borderId="18" xfId="0" applyNumberFormat="1" applyFont="1" applyFill="1" applyBorder="1" applyAlignment="1" applyProtection="1">
      <alignment horizontal="center" vertical="center" wrapText="1"/>
    </xf>
    <xf numFmtId="165" fontId="6" fillId="5" borderId="18" xfId="0" applyNumberFormat="1" applyFont="1" applyFill="1" applyBorder="1" applyAlignment="1" applyProtection="1">
      <alignment horizontal="left" vertical="center" wrapText="1"/>
    </xf>
    <xf numFmtId="0" fontId="1" fillId="5" borderId="0" xfId="0" applyFont="1" applyFill="1" applyBorder="1" applyAlignment="1">
      <alignment wrapText="1"/>
    </xf>
    <xf numFmtId="1" fontId="6" fillId="5" borderId="18" xfId="0" applyNumberFormat="1" applyFont="1" applyFill="1" applyBorder="1" applyAlignment="1" applyProtection="1">
      <alignment horizontal="center" vertical="center" wrapText="1"/>
    </xf>
    <xf numFmtId="0" fontId="1" fillId="5" borderId="0" xfId="1" applyFont="1" applyFill="1" applyAlignment="1">
      <alignment vertical="center"/>
    </xf>
    <xf numFmtId="0" fontId="1" fillId="5" borderId="18" xfId="1" applyFont="1" applyFill="1" applyBorder="1" applyAlignment="1" applyProtection="1">
      <alignment horizontal="left" vertical="center" wrapText="1"/>
    </xf>
    <xf numFmtId="0" fontId="9" fillId="5" borderId="18" xfId="0" applyFont="1" applyFill="1" applyBorder="1" applyAlignment="1">
      <alignment vertical="center"/>
    </xf>
    <xf numFmtId="0" fontId="1" fillId="0" borderId="0" xfId="0" applyFont="1" applyBorder="1" applyAlignment="1">
      <alignment horizontal="right" vertical="center" wrapText="1"/>
    </xf>
    <xf numFmtId="3" fontId="10" fillId="3" borderId="21" xfId="0" applyNumberFormat="1" applyFont="1" applyFill="1" applyBorder="1" applyAlignment="1">
      <alignment horizontal="center" vertical="center" wrapText="1"/>
    </xf>
    <xf numFmtId="0" fontId="10" fillId="7" borderId="12" xfId="0" applyFont="1" applyFill="1" applyBorder="1" applyAlignment="1">
      <alignment horizontal="right" vertical="center" wrapText="1"/>
    </xf>
    <xf numFmtId="0" fontId="10" fillId="7" borderId="12" xfId="0" applyFont="1" applyFill="1" applyBorder="1" applyAlignment="1">
      <alignment vertical="top" wrapText="1"/>
    </xf>
    <xf numFmtId="0" fontId="10" fillId="7" borderId="13" xfId="0" applyFont="1" applyFill="1" applyBorder="1" applyAlignment="1">
      <alignment vertical="top" wrapText="1"/>
    </xf>
    <xf numFmtId="0" fontId="10" fillId="7" borderId="14" xfId="0" applyFont="1" applyFill="1" applyBorder="1" applyAlignment="1">
      <alignment vertical="top" wrapText="1"/>
    </xf>
    <xf numFmtId="0" fontId="6" fillId="5" borderId="22" xfId="0" applyFont="1" applyFill="1" applyBorder="1" applyAlignment="1" applyProtection="1">
      <alignment horizontal="right" vertical="center" wrapText="1"/>
    </xf>
    <xf numFmtId="0" fontId="7" fillId="7" borderId="18" xfId="0" applyNumberFormat="1" applyFont="1" applyFill="1" applyBorder="1" applyAlignment="1" applyProtection="1">
      <alignment horizontal="center" vertical="center" wrapText="1"/>
    </xf>
    <xf numFmtId="0" fontId="6" fillId="8" borderId="22" xfId="0" applyFont="1" applyFill="1" applyBorder="1" applyAlignment="1" applyProtection="1">
      <alignment horizontal="right" vertical="center" wrapText="1"/>
    </xf>
    <xf numFmtId="0" fontId="6" fillId="8" borderId="18" xfId="0" applyFont="1" applyFill="1" applyBorder="1" applyAlignment="1" applyProtection="1">
      <alignment horizontal="left" vertical="center" wrapText="1"/>
    </xf>
    <xf numFmtId="164" fontId="6" fillId="8" borderId="18" xfId="0" applyNumberFormat="1" applyFont="1" applyFill="1" applyBorder="1" applyAlignment="1" applyProtection="1">
      <alignment horizontal="left" vertical="center" wrapText="1"/>
    </xf>
    <xf numFmtId="0" fontId="6" fillId="8" borderId="18" xfId="0" applyNumberFormat="1" applyFont="1" applyFill="1" applyBorder="1" applyAlignment="1" applyProtection="1">
      <alignment horizontal="center" vertical="center" wrapText="1"/>
    </xf>
    <xf numFmtId="165" fontId="6" fillId="8" borderId="18" xfId="0" applyNumberFormat="1" applyFont="1" applyFill="1" applyBorder="1" applyAlignment="1" applyProtection="1">
      <alignment horizontal="left" vertical="center" wrapText="1"/>
    </xf>
    <xf numFmtId="0" fontId="7" fillId="7" borderId="18" xfId="0" applyFont="1" applyFill="1" applyBorder="1" applyAlignment="1" applyProtection="1">
      <alignment horizontal="center" vertical="center" wrapText="1"/>
    </xf>
    <xf numFmtId="0" fontId="11" fillId="8" borderId="18" xfId="1" applyFont="1" applyFill="1" applyBorder="1" applyAlignment="1" applyProtection="1">
      <alignment horizontal="left" vertical="center" wrapText="1"/>
    </xf>
    <xf numFmtId="0" fontId="1" fillId="0" borderId="0" xfId="1" applyFont="1" applyAlignment="1">
      <alignment vertical="center"/>
    </xf>
    <xf numFmtId="0" fontId="6" fillId="5" borderId="18" xfId="0" applyFont="1" applyFill="1" applyBorder="1" applyAlignment="1" applyProtection="1">
      <alignment horizontal="left" vertical="top" wrapText="1"/>
    </xf>
    <xf numFmtId="0" fontId="8" fillId="8" borderId="18" xfId="1" applyFill="1" applyBorder="1" applyAlignment="1" applyProtection="1">
      <alignment horizontal="left" vertical="center" wrapText="1"/>
    </xf>
    <xf numFmtId="0" fontId="8" fillId="5" borderId="18" xfId="1" applyFill="1" applyBorder="1" applyAlignment="1" applyProtection="1">
      <alignment horizontal="left" vertical="center" wrapText="1"/>
    </xf>
    <xf numFmtId="0" fontId="6" fillId="5" borderId="25" xfId="0" applyFont="1" applyFill="1" applyBorder="1" applyAlignment="1" applyProtection="1">
      <alignment horizontal="left" vertical="center" wrapText="1"/>
    </xf>
    <xf numFmtId="164" fontId="6" fillId="5" borderId="25" xfId="0" applyNumberFormat="1" applyFont="1" applyFill="1" applyBorder="1" applyAlignment="1" applyProtection="1">
      <alignment horizontal="left" vertical="center" wrapText="1"/>
    </xf>
    <xf numFmtId="0" fontId="6" fillId="5" borderId="25" xfId="0" applyNumberFormat="1" applyFont="1" applyFill="1" applyBorder="1" applyAlignment="1" applyProtection="1">
      <alignment horizontal="center" vertical="center" wrapText="1"/>
    </xf>
    <xf numFmtId="0" fontId="7" fillId="7" borderId="25" xfId="0" applyNumberFormat="1" applyFont="1" applyFill="1" applyBorder="1" applyAlignment="1" applyProtection="1">
      <alignment horizontal="center" vertical="center" wrapText="1"/>
    </xf>
    <xf numFmtId="165" fontId="6" fillId="5" borderId="25" xfId="0" applyNumberFormat="1" applyFont="1" applyFill="1" applyBorder="1" applyAlignment="1" applyProtection="1">
      <alignment horizontal="left" vertical="center" wrapText="1"/>
    </xf>
    <xf numFmtId="0" fontId="6" fillId="5" borderId="0" xfId="0" applyFont="1" applyFill="1" applyBorder="1" applyAlignment="1" applyProtection="1">
      <alignment horizontal="right" vertical="center" wrapText="1"/>
    </xf>
    <xf numFmtId="0" fontId="6" fillId="9" borderId="0" xfId="0" applyFont="1" applyFill="1" applyBorder="1" applyAlignment="1" applyProtection="1">
      <alignment horizontal="left" vertical="top" wrapText="1"/>
    </xf>
    <xf numFmtId="0" fontId="6" fillId="9" borderId="0" xfId="0" applyFont="1" applyFill="1" applyBorder="1" applyAlignment="1" applyProtection="1">
      <alignment horizontal="center" vertical="center" wrapText="1"/>
    </xf>
    <xf numFmtId="3" fontId="5" fillId="7" borderId="21" xfId="0" applyNumberFormat="1" applyFont="1" applyFill="1" applyBorder="1" applyAlignment="1" applyProtection="1">
      <alignment horizontal="center" vertical="center" wrapText="1"/>
    </xf>
    <xf numFmtId="0" fontId="5" fillId="10" borderId="27" xfId="0" applyFont="1" applyFill="1" applyBorder="1" applyAlignment="1">
      <alignment horizontal="right" vertical="center" wrapText="1"/>
    </xf>
    <xf numFmtId="0" fontId="5" fillId="5" borderId="0" xfId="0" applyFont="1" applyFill="1" applyBorder="1" applyAlignment="1">
      <alignment vertical="top" wrapText="1"/>
    </xf>
    <xf numFmtId="0" fontId="5" fillId="10" borderId="12" xfId="0" applyFont="1" applyFill="1" applyBorder="1" applyAlignment="1">
      <alignment vertical="top" wrapText="1"/>
    </xf>
    <xf numFmtId="0" fontId="5" fillId="10" borderId="13" xfId="0" applyFont="1" applyFill="1" applyBorder="1" applyAlignment="1">
      <alignment vertical="top" wrapText="1"/>
    </xf>
    <xf numFmtId="0" fontId="5" fillId="10" borderId="14" xfId="0" applyFont="1" applyFill="1" applyBorder="1" applyAlignment="1">
      <alignment vertical="top" wrapText="1"/>
    </xf>
    <xf numFmtId="0" fontId="6" fillId="11" borderId="29" xfId="0" applyFont="1" applyFill="1" applyBorder="1" applyAlignment="1" applyProtection="1">
      <alignment horizontal="right" vertical="center" wrapText="1"/>
    </xf>
    <xf numFmtId="0" fontId="6" fillId="11" borderId="30" xfId="0" applyFont="1" applyFill="1" applyBorder="1" applyAlignment="1" applyProtection="1">
      <alignment horizontal="left" vertical="center" wrapText="1"/>
    </xf>
    <xf numFmtId="164" fontId="6" fillId="11" borderId="30" xfId="0" applyNumberFormat="1" applyFont="1" applyFill="1" applyBorder="1" applyAlignment="1" applyProtection="1">
      <alignment horizontal="left" vertical="center" wrapText="1"/>
    </xf>
    <xf numFmtId="0" fontId="6" fillId="11" borderId="30" xfId="0" applyNumberFormat="1" applyFont="1" applyFill="1" applyBorder="1" applyAlignment="1" applyProtection="1">
      <alignment horizontal="center" vertical="center" wrapText="1"/>
    </xf>
    <xf numFmtId="0" fontId="7" fillId="10" borderId="30" xfId="0" applyNumberFormat="1" applyFont="1" applyFill="1" applyBorder="1" applyAlignment="1" applyProtection="1">
      <alignment horizontal="center" vertical="center" wrapText="1"/>
    </xf>
    <xf numFmtId="165" fontId="6" fillId="11" borderId="30" xfId="0" applyNumberFormat="1" applyFont="1" applyFill="1" applyBorder="1" applyAlignment="1" applyProtection="1">
      <alignment horizontal="left" vertical="center" wrapText="1"/>
    </xf>
    <xf numFmtId="0" fontId="6" fillId="11" borderId="16" xfId="0" applyFont="1" applyFill="1" applyBorder="1" applyAlignment="1" applyProtection="1">
      <alignment horizontal="left" vertical="center" wrapText="1"/>
    </xf>
    <xf numFmtId="164" fontId="6" fillId="11" borderId="16" xfId="0" applyNumberFormat="1" applyFont="1" applyFill="1" applyBorder="1" applyAlignment="1" applyProtection="1">
      <alignment horizontal="left" vertical="center" wrapText="1"/>
    </xf>
    <xf numFmtId="0" fontId="6" fillId="11" borderId="22" xfId="0" applyFont="1" applyFill="1" applyBorder="1" applyAlignment="1" applyProtection="1">
      <alignment horizontal="right" vertical="center" wrapText="1"/>
    </xf>
    <xf numFmtId="0" fontId="6" fillId="11" borderId="18" xfId="0" applyFont="1" applyFill="1" applyBorder="1" applyAlignment="1" applyProtection="1">
      <alignment horizontal="left" vertical="center" wrapText="1"/>
    </xf>
    <xf numFmtId="164" fontId="6" fillId="11" borderId="18" xfId="0" applyNumberFormat="1" applyFont="1" applyFill="1" applyBorder="1" applyAlignment="1" applyProtection="1">
      <alignment horizontal="left" vertical="center" wrapText="1"/>
    </xf>
    <xf numFmtId="0" fontId="6" fillId="11" borderId="18" xfId="0" applyNumberFormat="1" applyFont="1" applyFill="1" applyBorder="1" applyAlignment="1" applyProtection="1">
      <alignment horizontal="center" vertical="center" wrapText="1"/>
    </xf>
    <xf numFmtId="0" fontId="7" fillId="10" borderId="18" xfId="0" applyNumberFormat="1" applyFont="1" applyFill="1" applyBorder="1" applyAlignment="1" applyProtection="1">
      <alignment horizontal="center" vertical="center" wrapText="1"/>
    </xf>
    <xf numFmtId="165" fontId="6" fillId="11" borderId="18" xfId="0" applyNumberFormat="1" applyFont="1" applyFill="1" applyBorder="1" applyAlignment="1" applyProtection="1">
      <alignment horizontal="left" vertical="center" wrapText="1"/>
    </xf>
    <xf numFmtId="0" fontId="6" fillId="5" borderId="32" xfId="0" applyFont="1" applyFill="1" applyBorder="1" applyAlignment="1" applyProtection="1">
      <alignment horizontal="right" vertical="center" wrapText="1"/>
    </xf>
    <xf numFmtId="0" fontId="7" fillId="10" borderId="25" xfId="0" applyNumberFormat="1" applyFont="1" applyFill="1" applyBorder="1" applyAlignment="1" applyProtection="1">
      <alignment horizontal="center" vertical="center" wrapText="1"/>
    </xf>
    <xf numFmtId="0" fontId="7" fillId="5" borderId="33" xfId="0" applyFont="1" applyFill="1" applyBorder="1" applyAlignment="1" applyProtection="1">
      <alignment horizontal="center" vertical="center" wrapText="1"/>
    </xf>
    <xf numFmtId="0" fontId="5" fillId="10" borderId="34" xfId="0" applyFont="1" applyFill="1" applyBorder="1" applyAlignment="1" applyProtection="1">
      <alignment horizontal="center" vertical="center" wrapText="1"/>
    </xf>
    <xf numFmtId="0" fontId="5" fillId="12" borderId="12" xfId="0" applyFont="1" applyFill="1" applyBorder="1" applyAlignment="1">
      <alignment horizontal="right" vertical="center" wrapText="1"/>
    </xf>
    <xf numFmtId="0" fontId="5" fillId="12" borderId="12" xfId="0" applyFont="1" applyFill="1" applyBorder="1" applyAlignment="1">
      <alignment vertical="top" wrapText="1"/>
    </xf>
    <xf numFmtId="0" fontId="5" fillId="12" borderId="13" xfId="0" applyFont="1" applyFill="1" applyBorder="1" applyAlignment="1">
      <alignment vertical="top" wrapText="1"/>
    </xf>
    <xf numFmtId="0" fontId="5" fillId="12" borderId="14" xfId="0" applyFont="1" applyFill="1" applyBorder="1" applyAlignment="1">
      <alignment vertical="top" wrapText="1"/>
    </xf>
    <xf numFmtId="0" fontId="6" fillId="13" borderId="15" xfId="0" applyFont="1" applyFill="1" applyBorder="1" applyAlignment="1" applyProtection="1">
      <alignment horizontal="right" vertical="center" wrapText="1"/>
    </xf>
    <xf numFmtId="0" fontId="6" fillId="13" borderId="16" xfId="0" applyFont="1" applyFill="1" applyBorder="1" applyAlignment="1" applyProtection="1">
      <alignment horizontal="left" vertical="center" wrapText="1"/>
    </xf>
    <xf numFmtId="164" fontId="6" fillId="13" borderId="16" xfId="0" applyNumberFormat="1" applyFont="1" applyFill="1" applyBorder="1" applyAlignment="1" applyProtection="1">
      <alignment horizontal="left" vertical="center" wrapText="1"/>
    </xf>
    <xf numFmtId="0" fontId="6" fillId="13" borderId="16" xfId="0" applyNumberFormat="1" applyFont="1" applyFill="1" applyBorder="1" applyAlignment="1" applyProtection="1">
      <alignment horizontal="center" vertical="center" wrapText="1"/>
    </xf>
    <xf numFmtId="0" fontId="7" fillId="12" borderId="16" xfId="0" applyNumberFormat="1" applyFont="1" applyFill="1" applyBorder="1" applyAlignment="1" applyProtection="1">
      <alignment horizontal="center" vertical="center" wrapText="1"/>
    </xf>
    <xf numFmtId="165" fontId="6" fillId="13" borderId="16" xfId="0" applyNumberFormat="1" applyFont="1" applyFill="1" applyBorder="1" applyAlignment="1" applyProtection="1">
      <alignment horizontal="left" vertical="center" wrapText="1"/>
    </xf>
    <xf numFmtId="0" fontId="12" fillId="13" borderId="15" xfId="0" applyFont="1" applyFill="1" applyBorder="1" applyAlignment="1" applyProtection="1">
      <alignment horizontal="right" vertical="center" wrapText="1"/>
    </xf>
    <xf numFmtId="0" fontId="12" fillId="13" borderId="18" xfId="0" applyFont="1" applyFill="1" applyBorder="1" applyAlignment="1" applyProtection="1">
      <alignment horizontal="left" vertical="center" wrapText="1"/>
    </xf>
    <xf numFmtId="164" fontId="12" fillId="13" borderId="18" xfId="0" applyNumberFormat="1" applyFont="1" applyFill="1" applyBorder="1" applyAlignment="1" applyProtection="1">
      <alignment horizontal="left" vertical="center" wrapText="1"/>
    </xf>
    <xf numFmtId="0" fontId="12" fillId="13" borderId="18" xfId="0" applyNumberFormat="1" applyFont="1" applyFill="1" applyBorder="1" applyAlignment="1" applyProtection="1">
      <alignment horizontal="center" vertical="center" wrapText="1"/>
    </xf>
    <xf numFmtId="0" fontId="13" fillId="12" borderId="18" xfId="0" applyNumberFormat="1" applyFont="1" applyFill="1" applyBorder="1" applyAlignment="1" applyProtection="1">
      <alignment horizontal="center" vertical="center" wrapText="1"/>
    </xf>
    <xf numFmtId="165" fontId="12" fillId="13" borderId="18" xfId="0" applyNumberFormat="1" applyFont="1" applyFill="1" applyBorder="1" applyAlignment="1" applyProtection="1">
      <alignment horizontal="left" vertical="center" wrapText="1"/>
    </xf>
    <xf numFmtId="0" fontId="6" fillId="13" borderId="18" xfId="0" applyFont="1" applyFill="1" applyBorder="1" applyAlignment="1" applyProtection="1">
      <alignment horizontal="left" vertical="center" wrapText="1"/>
    </xf>
    <xf numFmtId="164" fontId="6" fillId="13" borderId="18" xfId="0" applyNumberFormat="1" applyFont="1" applyFill="1" applyBorder="1" applyAlignment="1" applyProtection="1">
      <alignment horizontal="left" vertical="center" wrapText="1"/>
    </xf>
    <xf numFmtId="0" fontId="6" fillId="13" borderId="18" xfId="0" applyNumberFormat="1" applyFont="1" applyFill="1" applyBorder="1" applyAlignment="1" applyProtection="1">
      <alignment horizontal="center" vertical="center" wrapText="1"/>
    </xf>
    <xf numFmtId="0" fontId="7" fillId="12" borderId="18" xfId="0" applyNumberFormat="1" applyFont="1" applyFill="1" applyBorder="1" applyAlignment="1" applyProtection="1">
      <alignment horizontal="center" vertical="center" wrapText="1"/>
    </xf>
    <xf numFmtId="165" fontId="6" fillId="13" borderId="18" xfId="0" applyNumberFormat="1" applyFont="1" applyFill="1" applyBorder="1" applyAlignment="1" applyProtection="1">
      <alignment horizontal="left" vertical="center" wrapText="1"/>
    </xf>
    <xf numFmtId="0" fontId="1" fillId="13" borderId="0" xfId="1" applyFont="1" applyFill="1" applyAlignment="1">
      <alignment vertical="center"/>
    </xf>
    <xf numFmtId="0" fontId="9" fillId="0" borderId="0" xfId="0" applyFont="1"/>
    <xf numFmtId="0" fontId="6" fillId="13" borderId="25" xfId="0" applyFont="1" applyFill="1" applyBorder="1" applyAlignment="1" applyProtection="1">
      <alignment horizontal="left" vertical="center" wrapText="1"/>
    </xf>
    <xf numFmtId="164" fontId="6" fillId="13" borderId="25" xfId="0" applyNumberFormat="1" applyFont="1" applyFill="1" applyBorder="1" applyAlignment="1" applyProtection="1">
      <alignment horizontal="left" vertical="center" wrapText="1"/>
    </xf>
    <xf numFmtId="0" fontId="6" fillId="13" borderId="25" xfId="0" applyNumberFormat="1" applyFont="1" applyFill="1" applyBorder="1" applyAlignment="1" applyProtection="1">
      <alignment horizontal="center" vertical="center" wrapText="1"/>
    </xf>
    <xf numFmtId="0" fontId="7" fillId="12" borderId="25" xfId="0" applyNumberFormat="1" applyFont="1" applyFill="1" applyBorder="1" applyAlignment="1" applyProtection="1">
      <alignment horizontal="center" vertical="center" wrapText="1"/>
    </xf>
    <xf numFmtId="165" fontId="6" fillId="13" borderId="25" xfId="0" applyNumberFormat="1" applyFont="1" applyFill="1" applyBorder="1" applyAlignment="1" applyProtection="1">
      <alignment horizontal="left" vertical="center" wrapText="1"/>
    </xf>
    <xf numFmtId="3" fontId="5" fillId="12" borderId="21" xfId="0" applyNumberFormat="1" applyFont="1" applyFill="1" applyBorder="1" applyAlignment="1" applyProtection="1">
      <alignment horizontal="center" vertical="center" wrapText="1"/>
    </xf>
    <xf numFmtId="0" fontId="5" fillId="14" borderId="12" xfId="0" applyFont="1" applyFill="1" applyBorder="1" applyAlignment="1">
      <alignment horizontal="right" vertical="center" wrapText="1"/>
    </xf>
    <xf numFmtId="0" fontId="5" fillId="14" borderId="12" xfId="0" applyFont="1" applyFill="1" applyBorder="1" applyAlignment="1">
      <alignment vertical="top" wrapText="1"/>
    </xf>
    <xf numFmtId="0" fontId="5" fillId="14" borderId="13" xfId="0" applyFont="1" applyFill="1" applyBorder="1" applyAlignment="1">
      <alignment vertical="top" wrapText="1"/>
    </xf>
    <xf numFmtId="0" fontId="5" fillId="14" borderId="14" xfId="0" applyFont="1" applyFill="1" applyBorder="1" applyAlignment="1">
      <alignment vertical="top" wrapText="1"/>
    </xf>
    <xf numFmtId="0" fontId="6" fillId="15" borderId="15" xfId="0" applyFont="1" applyFill="1" applyBorder="1" applyAlignment="1" applyProtection="1">
      <alignment horizontal="right" vertical="center" wrapText="1"/>
    </xf>
    <xf numFmtId="0" fontId="6" fillId="15" borderId="16" xfId="0" applyFont="1" applyFill="1" applyBorder="1" applyAlignment="1" applyProtection="1">
      <alignment horizontal="left" vertical="center" wrapText="1"/>
    </xf>
    <xf numFmtId="164" fontId="6" fillId="15" borderId="16" xfId="0" applyNumberFormat="1" applyFont="1" applyFill="1" applyBorder="1" applyAlignment="1" applyProtection="1">
      <alignment horizontal="left" vertical="center" wrapText="1"/>
    </xf>
    <xf numFmtId="0" fontId="6" fillId="15" borderId="16" xfId="0" applyNumberFormat="1" applyFont="1" applyFill="1" applyBorder="1" applyAlignment="1" applyProtection="1">
      <alignment horizontal="center" vertical="center" wrapText="1"/>
    </xf>
    <xf numFmtId="0" fontId="7" fillId="14" borderId="16" xfId="0" applyNumberFormat="1" applyFont="1" applyFill="1" applyBorder="1" applyAlignment="1" applyProtection="1">
      <alignment horizontal="center" vertical="center" wrapText="1"/>
    </xf>
    <xf numFmtId="165" fontId="6" fillId="15" borderId="16" xfId="0" applyNumberFormat="1" applyFont="1" applyFill="1" applyBorder="1" applyAlignment="1" applyProtection="1">
      <alignment horizontal="left" vertical="center" wrapText="1"/>
    </xf>
    <xf numFmtId="0" fontId="7" fillId="15" borderId="19" xfId="0" applyFont="1" applyFill="1" applyBorder="1" applyAlignment="1" applyProtection="1">
      <alignment horizontal="center" vertical="center" wrapText="1"/>
    </xf>
    <xf numFmtId="0" fontId="7" fillId="14" borderId="18" xfId="0" applyNumberFormat="1" applyFont="1" applyFill="1" applyBorder="1" applyAlignment="1" applyProtection="1">
      <alignment horizontal="center" vertical="center" wrapText="1"/>
    </xf>
    <xf numFmtId="0" fontId="12" fillId="15" borderId="18" xfId="0" applyFont="1" applyFill="1" applyBorder="1" applyAlignment="1" applyProtection="1">
      <alignment horizontal="left" vertical="center" wrapText="1"/>
    </xf>
    <xf numFmtId="164" fontId="12" fillId="15" borderId="18" xfId="0" applyNumberFormat="1" applyFont="1" applyFill="1" applyBorder="1" applyAlignment="1" applyProtection="1">
      <alignment horizontal="left" vertical="center" wrapText="1"/>
    </xf>
    <xf numFmtId="0" fontId="12" fillId="15" borderId="18" xfId="0" applyNumberFormat="1" applyFont="1" applyFill="1" applyBorder="1" applyAlignment="1" applyProtection="1">
      <alignment horizontal="center" vertical="center" wrapText="1"/>
    </xf>
    <xf numFmtId="0" fontId="13" fillId="14" borderId="18" xfId="0" applyNumberFormat="1" applyFont="1" applyFill="1" applyBorder="1" applyAlignment="1" applyProtection="1">
      <alignment horizontal="center" vertical="center" wrapText="1"/>
    </xf>
    <xf numFmtId="165" fontId="12" fillId="15" borderId="18" xfId="0" applyNumberFormat="1" applyFont="1" applyFill="1" applyBorder="1" applyAlignment="1" applyProtection="1">
      <alignment horizontal="left" vertical="center" wrapText="1"/>
    </xf>
    <xf numFmtId="0" fontId="13" fillId="15" borderId="23" xfId="0" applyFont="1" applyFill="1" applyBorder="1" applyAlignment="1" applyProtection="1">
      <alignment horizontal="center" vertical="center" wrapText="1"/>
    </xf>
    <xf numFmtId="0" fontId="6" fillId="15" borderId="18" xfId="0" applyFont="1" applyFill="1" applyBorder="1" applyAlignment="1" applyProtection="1">
      <alignment horizontal="left" vertical="center" wrapText="1"/>
    </xf>
    <xf numFmtId="164" fontId="6" fillId="15" borderId="18" xfId="0" applyNumberFormat="1" applyFont="1" applyFill="1" applyBorder="1" applyAlignment="1" applyProtection="1">
      <alignment horizontal="left" vertical="center" wrapText="1"/>
    </xf>
    <xf numFmtId="0" fontId="6" fillId="9" borderId="0" xfId="0" applyFont="1" applyFill="1" applyBorder="1" applyAlignment="1" applyProtection="1">
      <alignment horizontal="right" vertical="center" wrapText="1"/>
    </xf>
    <xf numFmtId="3" fontId="5" fillId="14" borderId="21" xfId="0" applyNumberFormat="1" applyFont="1" applyFill="1" applyBorder="1" applyAlignment="1" applyProtection="1">
      <alignment horizontal="center" vertical="center" wrapText="1"/>
    </xf>
    <xf numFmtId="0" fontId="10" fillId="16" borderId="12" xfId="0" applyFont="1" applyFill="1" applyBorder="1" applyAlignment="1">
      <alignment horizontal="right" vertical="center" wrapText="1"/>
    </xf>
    <xf numFmtId="0" fontId="10" fillId="16" borderId="12" xfId="0" applyFont="1" applyFill="1" applyBorder="1" applyAlignment="1">
      <alignment vertical="top" wrapText="1"/>
    </xf>
    <xf numFmtId="0" fontId="10" fillId="16" borderId="13" xfId="0" applyFont="1" applyFill="1" applyBorder="1" applyAlignment="1">
      <alignment vertical="top" wrapText="1"/>
    </xf>
    <xf numFmtId="0" fontId="10" fillId="16" borderId="14" xfId="0" applyFont="1" applyFill="1" applyBorder="1" applyAlignment="1">
      <alignment vertical="top" wrapText="1"/>
    </xf>
    <xf numFmtId="0" fontId="1" fillId="6" borderId="15" xfId="0" applyFont="1" applyFill="1" applyBorder="1" applyAlignment="1" applyProtection="1">
      <alignment horizontal="right" vertical="center" wrapText="1"/>
    </xf>
    <xf numFmtId="0" fontId="1" fillId="6" borderId="16" xfId="0" applyFont="1" applyFill="1" applyBorder="1" applyAlignment="1" applyProtection="1">
      <alignment horizontal="left" vertical="center" wrapText="1"/>
    </xf>
    <xf numFmtId="164" fontId="1" fillId="6" borderId="16" xfId="0" applyNumberFormat="1" applyFont="1" applyFill="1" applyBorder="1" applyAlignment="1" applyProtection="1">
      <alignment horizontal="left" vertical="center" wrapText="1"/>
    </xf>
    <xf numFmtId="0" fontId="1" fillId="6" borderId="16" xfId="0" applyNumberFormat="1" applyFont="1" applyFill="1" applyBorder="1" applyAlignment="1" applyProtection="1">
      <alignment horizontal="center" vertical="center" wrapText="1"/>
    </xf>
    <xf numFmtId="0" fontId="14" fillId="16" borderId="16" xfId="0" applyNumberFormat="1" applyFont="1" applyFill="1" applyBorder="1" applyAlignment="1" applyProtection="1">
      <alignment horizontal="center" vertical="center" wrapText="1"/>
    </xf>
    <xf numFmtId="165" fontId="1" fillId="6" borderId="16" xfId="0" applyNumberFormat="1" applyFont="1" applyFill="1" applyBorder="1" applyAlignment="1" applyProtection="1">
      <alignment horizontal="left" vertical="center" wrapText="1"/>
    </xf>
    <xf numFmtId="0" fontId="14" fillId="6" borderId="19" xfId="0" applyFont="1" applyFill="1" applyBorder="1" applyAlignment="1" applyProtection="1">
      <alignment horizontal="center" vertical="center" wrapText="1"/>
    </xf>
    <xf numFmtId="0" fontId="1" fillId="17" borderId="16" xfId="0" applyFont="1" applyFill="1" applyBorder="1" applyAlignment="1" applyProtection="1">
      <alignment horizontal="left" vertical="center" wrapText="1"/>
    </xf>
    <xf numFmtId="164" fontId="1" fillId="17" borderId="16" xfId="0" applyNumberFormat="1" applyFont="1" applyFill="1" applyBorder="1" applyAlignment="1" applyProtection="1">
      <alignment horizontal="left" vertical="center" wrapText="1"/>
    </xf>
    <xf numFmtId="0" fontId="1" fillId="6" borderId="22" xfId="0" applyFont="1" applyFill="1" applyBorder="1" applyAlignment="1" applyProtection="1">
      <alignment horizontal="right" vertical="center" wrapText="1"/>
    </xf>
    <xf numFmtId="0" fontId="1" fillId="6" borderId="18" xfId="0" applyFont="1" applyFill="1" applyBorder="1" applyAlignment="1" applyProtection="1">
      <alignment horizontal="left" vertical="center" wrapText="1"/>
    </xf>
    <xf numFmtId="164" fontId="1" fillId="6" borderId="18" xfId="0" applyNumberFormat="1" applyFont="1" applyFill="1" applyBorder="1" applyAlignment="1" applyProtection="1">
      <alignment horizontal="left" vertical="center" wrapText="1"/>
    </xf>
    <xf numFmtId="0" fontId="1" fillId="6" borderId="18" xfId="0" applyNumberFormat="1" applyFont="1" applyFill="1" applyBorder="1" applyAlignment="1" applyProtection="1">
      <alignment horizontal="center" vertical="center" wrapText="1"/>
    </xf>
    <xf numFmtId="0" fontId="14" fillId="16" borderId="18" xfId="0" applyNumberFormat="1" applyFont="1" applyFill="1" applyBorder="1" applyAlignment="1" applyProtection="1">
      <alignment horizontal="center" vertical="center" wrapText="1"/>
    </xf>
    <xf numFmtId="165" fontId="1" fillId="6" borderId="18" xfId="0" applyNumberFormat="1" applyFont="1" applyFill="1" applyBorder="1" applyAlignment="1" applyProtection="1">
      <alignment horizontal="left" vertical="center" wrapText="1"/>
    </xf>
    <xf numFmtId="0" fontId="1" fillId="6" borderId="18" xfId="1" applyFont="1" applyFill="1" applyBorder="1" applyAlignment="1" applyProtection="1">
      <alignment horizontal="left" vertical="center" wrapText="1"/>
    </xf>
    <xf numFmtId="0" fontId="14" fillId="6" borderId="23" xfId="0" applyFont="1" applyFill="1" applyBorder="1" applyAlignment="1" applyProtection="1">
      <alignment horizontal="center" vertical="center" wrapText="1"/>
    </xf>
    <xf numFmtId="0" fontId="1" fillId="17" borderId="18" xfId="0" applyFont="1" applyFill="1" applyBorder="1" applyAlignment="1" applyProtection="1">
      <alignment horizontal="left" vertical="center" wrapText="1"/>
    </xf>
    <xf numFmtId="164" fontId="1" fillId="17" borderId="18" xfId="0" applyNumberFormat="1" applyFont="1" applyFill="1" applyBorder="1" applyAlignment="1" applyProtection="1">
      <alignment horizontal="left" vertical="center" wrapText="1"/>
    </xf>
    <xf numFmtId="0" fontId="1" fillId="5" borderId="22" xfId="0" applyFont="1" applyFill="1" applyBorder="1" applyAlignment="1" applyProtection="1">
      <alignment horizontal="right" vertical="center" wrapText="1"/>
    </xf>
    <xf numFmtId="0" fontId="1" fillId="5" borderId="18" xfId="0" applyFont="1" applyFill="1" applyBorder="1" applyAlignment="1" applyProtection="1">
      <alignment horizontal="left" vertical="center" wrapText="1"/>
    </xf>
    <xf numFmtId="164" fontId="1" fillId="5" borderId="18" xfId="0" applyNumberFormat="1" applyFont="1" applyFill="1" applyBorder="1" applyAlignment="1" applyProtection="1">
      <alignment horizontal="left" vertical="center" wrapText="1"/>
    </xf>
    <xf numFmtId="0" fontId="1" fillId="5" borderId="18" xfId="0" applyNumberFormat="1" applyFont="1" applyFill="1" applyBorder="1" applyAlignment="1" applyProtection="1">
      <alignment horizontal="center" vertical="center" wrapText="1"/>
    </xf>
    <xf numFmtId="165" fontId="1" fillId="5" borderId="18" xfId="0" applyNumberFormat="1" applyFont="1" applyFill="1" applyBorder="1" applyAlignment="1" applyProtection="1">
      <alignment horizontal="left" vertical="center" wrapText="1"/>
    </xf>
    <xf numFmtId="0" fontId="14" fillId="5" borderId="23" xfId="0" applyFont="1" applyFill="1" applyBorder="1" applyAlignment="1" applyProtection="1">
      <alignment horizontal="center" vertical="center" wrapText="1"/>
    </xf>
    <xf numFmtId="0" fontId="1" fillId="6" borderId="32" xfId="0" applyFont="1" applyFill="1" applyBorder="1" applyAlignment="1" applyProtection="1">
      <alignment horizontal="right" vertical="center" wrapText="1"/>
    </xf>
    <xf numFmtId="0" fontId="1" fillId="6" borderId="25" xfId="0" applyFont="1" applyFill="1" applyBorder="1" applyAlignment="1" applyProtection="1">
      <alignment horizontal="left" vertical="center" wrapText="1"/>
    </xf>
    <xf numFmtId="164" fontId="1" fillId="6" borderId="25" xfId="0" applyNumberFormat="1" applyFont="1" applyFill="1" applyBorder="1" applyAlignment="1" applyProtection="1">
      <alignment horizontal="left" vertical="center" wrapText="1"/>
    </xf>
    <xf numFmtId="0" fontId="1" fillId="6" borderId="25" xfId="0" applyNumberFormat="1" applyFont="1" applyFill="1" applyBorder="1" applyAlignment="1" applyProtection="1">
      <alignment horizontal="center" vertical="center" wrapText="1"/>
    </xf>
    <xf numFmtId="0" fontId="14" fillId="16" borderId="25" xfId="0" applyNumberFormat="1" applyFont="1" applyFill="1" applyBorder="1" applyAlignment="1" applyProtection="1">
      <alignment horizontal="center" vertical="center" wrapText="1"/>
    </xf>
    <xf numFmtId="165" fontId="1" fillId="6" borderId="25" xfId="0" applyNumberFormat="1" applyFont="1" applyFill="1" applyBorder="1" applyAlignment="1" applyProtection="1">
      <alignment horizontal="left" vertical="center" wrapText="1"/>
    </xf>
    <xf numFmtId="0" fontId="14" fillId="6" borderId="33" xfId="0" applyFont="1" applyFill="1" applyBorder="1" applyAlignment="1" applyProtection="1">
      <alignment horizontal="center" vertical="center" wrapText="1"/>
    </xf>
    <xf numFmtId="0" fontId="1" fillId="17" borderId="25" xfId="0" applyFont="1" applyFill="1" applyBorder="1" applyAlignment="1" applyProtection="1">
      <alignment horizontal="left" vertical="center" wrapText="1"/>
    </xf>
    <xf numFmtId="164" fontId="1" fillId="17" borderId="25" xfId="0" applyNumberFormat="1" applyFont="1" applyFill="1" applyBorder="1" applyAlignment="1" applyProtection="1">
      <alignment horizontal="left" vertical="center" wrapText="1"/>
    </xf>
    <xf numFmtId="0" fontId="10" fillId="16" borderId="35" xfId="0" applyFont="1" applyFill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10" fillId="0" borderId="14" xfId="0" applyFont="1" applyBorder="1" applyAlignment="1">
      <alignment horizontal="center" vertical="center" wrapText="1"/>
    </xf>
    <xf numFmtId="0" fontId="3" fillId="5" borderId="0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>
      <alignment vertical="center" wrapText="1"/>
    </xf>
    <xf numFmtId="0" fontId="3" fillId="2" borderId="22" xfId="0" applyFont="1" applyFill="1" applyBorder="1" applyAlignment="1" applyProtection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</xf>
    <xf numFmtId="0" fontId="10" fillId="7" borderId="27" xfId="0" applyFont="1" applyFill="1" applyBorder="1" applyAlignment="1">
      <alignment horizontal="center" vertical="top" wrapText="1"/>
    </xf>
    <xf numFmtId="0" fontId="1" fillId="5" borderId="29" xfId="0" applyFont="1" applyFill="1" applyBorder="1" applyAlignment="1">
      <alignment horizontal="center" vertical="top" wrapText="1"/>
    </xf>
    <xf numFmtId="0" fontId="6" fillId="5" borderId="30" xfId="0" applyFont="1" applyFill="1" applyBorder="1" applyAlignment="1" applyProtection="1">
      <alignment horizontal="left" vertical="center" wrapText="1"/>
    </xf>
    <xf numFmtId="164" fontId="6" fillId="5" borderId="30" xfId="0" applyNumberFormat="1" applyFont="1" applyFill="1" applyBorder="1" applyAlignment="1" applyProtection="1">
      <alignment horizontal="left" vertical="center" wrapText="1"/>
    </xf>
    <xf numFmtId="0" fontId="6" fillId="5" borderId="30" xfId="0" applyNumberFormat="1" applyFont="1" applyFill="1" applyBorder="1" applyAlignment="1" applyProtection="1">
      <alignment horizontal="center" vertical="center" wrapText="1"/>
    </xf>
    <xf numFmtId="0" fontId="18" fillId="8" borderId="30" xfId="0" applyNumberFormat="1" applyFont="1" applyFill="1" applyBorder="1" applyAlignment="1" applyProtection="1">
      <alignment horizontal="center" vertical="center" wrapText="1"/>
    </xf>
    <xf numFmtId="165" fontId="6" fillId="5" borderId="30" xfId="0" applyNumberFormat="1" applyFont="1" applyFill="1" applyBorder="1" applyAlignment="1" applyProtection="1">
      <alignment horizontal="left" vertical="center" wrapText="1"/>
    </xf>
    <xf numFmtId="0" fontId="10" fillId="5" borderId="31" xfId="0" applyFont="1" applyFill="1" applyBorder="1" applyAlignment="1">
      <alignment horizontal="left" vertical="center" wrapText="1"/>
    </xf>
    <xf numFmtId="0" fontId="1" fillId="5" borderId="22" xfId="0" applyFont="1" applyFill="1" applyBorder="1" applyAlignment="1">
      <alignment horizontal="center" vertical="top" wrapText="1"/>
    </xf>
    <xf numFmtId="0" fontId="6" fillId="5" borderId="16" xfId="0" applyFont="1" applyFill="1" applyBorder="1" applyAlignment="1" applyProtection="1">
      <alignment horizontal="left" vertical="top" wrapText="1"/>
    </xf>
    <xf numFmtId="164" fontId="6" fillId="5" borderId="16" xfId="0" applyNumberFormat="1" applyFont="1" applyFill="1" applyBorder="1" applyAlignment="1" applyProtection="1">
      <alignment horizontal="left" vertical="top" wrapText="1"/>
    </xf>
    <xf numFmtId="1" fontId="6" fillId="5" borderId="16" xfId="0" applyNumberFormat="1" applyFont="1" applyFill="1" applyBorder="1" applyAlignment="1" applyProtection="1">
      <alignment horizontal="center" vertical="top" wrapText="1"/>
    </xf>
    <xf numFmtId="1" fontId="19" fillId="8" borderId="16" xfId="0" applyNumberFormat="1" applyFont="1" applyFill="1" applyBorder="1" applyAlignment="1" applyProtection="1">
      <alignment horizontal="center" vertical="top" wrapText="1"/>
    </xf>
    <xf numFmtId="165" fontId="6" fillId="5" borderId="16" xfId="0" applyNumberFormat="1" applyFont="1" applyFill="1" applyBorder="1" applyAlignment="1" applyProtection="1">
      <alignment horizontal="left" vertical="top" wrapText="1"/>
    </xf>
    <xf numFmtId="165" fontId="6" fillId="5" borderId="19" xfId="0" applyNumberFormat="1" applyFont="1" applyFill="1" applyBorder="1" applyAlignment="1" applyProtection="1">
      <alignment horizontal="left" vertical="top" wrapText="1"/>
    </xf>
    <xf numFmtId="164" fontId="6" fillId="5" borderId="18" xfId="0" applyNumberFormat="1" applyFont="1" applyFill="1" applyBorder="1" applyAlignment="1" applyProtection="1">
      <alignment horizontal="left" vertical="top" wrapText="1"/>
    </xf>
    <xf numFmtId="1" fontId="6" fillId="5" borderId="18" xfId="0" applyNumberFormat="1" applyFont="1" applyFill="1" applyBorder="1" applyAlignment="1" applyProtection="1">
      <alignment horizontal="center" vertical="top" wrapText="1"/>
    </xf>
    <xf numFmtId="1" fontId="19" fillId="8" borderId="18" xfId="0" applyNumberFormat="1" applyFont="1" applyFill="1" applyBorder="1" applyAlignment="1" applyProtection="1">
      <alignment horizontal="center" vertical="top" wrapText="1"/>
    </xf>
    <xf numFmtId="165" fontId="6" fillId="5" borderId="18" xfId="0" applyNumberFormat="1" applyFont="1" applyFill="1" applyBorder="1" applyAlignment="1" applyProtection="1">
      <alignment horizontal="left" vertical="top" wrapText="1"/>
    </xf>
    <xf numFmtId="165" fontId="6" fillId="5" borderId="23" xfId="0" applyNumberFormat="1" applyFont="1" applyFill="1" applyBorder="1" applyAlignment="1" applyProtection="1">
      <alignment horizontal="left" vertical="top" wrapText="1"/>
    </xf>
    <xf numFmtId="0" fontId="1" fillId="5" borderId="32" xfId="0" applyFont="1" applyFill="1" applyBorder="1" applyAlignment="1">
      <alignment horizontal="center" vertical="top" wrapText="1"/>
    </xf>
    <xf numFmtId="0" fontId="6" fillId="5" borderId="25" xfId="0" applyFont="1" applyFill="1" applyBorder="1" applyAlignment="1" applyProtection="1">
      <alignment horizontal="left" vertical="top" wrapText="1"/>
    </xf>
    <xf numFmtId="164" fontId="6" fillId="5" borderId="25" xfId="0" applyNumberFormat="1" applyFont="1" applyFill="1" applyBorder="1" applyAlignment="1" applyProtection="1">
      <alignment horizontal="left" vertical="top" wrapText="1"/>
    </xf>
    <xf numFmtId="1" fontId="6" fillId="5" borderId="25" xfId="0" applyNumberFormat="1" applyFont="1" applyFill="1" applyBorder="1" applyAlignment="1" applyProtection="1">
      <alignment horizontal="center" vertical="top" wrapText="1"/>
    </xf>
    <xf numFmtId="1" fontId="19" fillId="8" borderId="25" xfId="0" applyNumberFormat="1" applyFont="1" applyFill="1" applyBorder="1" applyAlignment="1" applyProtection="1">
      <alignment horizontal="center" vertical="top" wrapText="1"/>
    </xf>
    <xf numFmtId="165" fontId="6" fillId="5" borderId="25" xfId="0" applyNumberFormat="1" applyFont="1" applyFill="1" applyBorder="1" applyAlignment="1" applyProtection="1">
      <alignment horizontal="left" vertical="top" wrapText="1"/>
    </xf>
    <xf numFmtId="165" fontId="6" fillId="5" borderId="33" xfId="0" applyNumberFormat="1" applyFont="1" applyFill="1" applyBorder="1" applyAlignment="1" applyProtection="1">
      <alignment horizontal="left" vertical="top" wrapText="1"/>
    </xf>
    <xf numFmtId="1" fontId="6" fillId="5" borderId="0" xfId="0" applyNumberFormat="1" applyFont="1" applyFill="1" applyBorder="1" applyAlignment="1" applyProtection="1">
      <alignment horizontal="left" vertical="top" wrapText="1"/>
    </xf>
    <xf numFmtId="0" fontId="6" fillId="5" borderId="0" xfId="0" applyFont="1" applyFill="1" applyBorder="1" applyAlignment="1" applyProtection="1">
      <alignment horizontal="left" vertical="top" wrapText="1"/>
    </xf>
    <xf numFmtId="164" fontId="6" fillId="5" borderId="0" xfId="0" applyNumberFormat="1" applyFont="1" applyFill="1" applyBorder="1" applyAlignment="1" applyProtection="1">
      <alignment horizontal="left" vertical="top" wrapText="1"/>
    </xf>
    <xf numFmtId="3" fontId="5" fillId="8" borderId="40" xfId="0" applyNumberFormat="1" applyFont="1" applyFill="1" applyBorder="1" applyAlignment="1" applyProtection="1">
      <alignment horizontal="center" vertical="top" wrapText="1"/>
    </xf>
    <xf numFmtId="165" fontId="6" fillId="5" borderId="0" xfId="0" applyNumberFormat="1" applyFont="1" applyFill="1" applyBorder="1" applyAlignment="1" applyProtection="1">
      <alignment horizontal="left" vertical="top" wrapText="1"/>
    </xf>
    <xf numFmtId="0" fontId="5" fillId="18" borderId="27" xfId="0" applyFont="1" applyFill="1" applyBorder="1" applyAlignment="1">
      <alignment horizontal="center" vertical="top" wrapText="1"/>
    </xf>
    <xf numFmtId="0" fontId="6" fillId="5" borderId="29" xfId="0" applyFont="1" applyFill="1" applyBorder="1" applyAlignment="1" applyProtection="1">
      <alignment horizontal="center" vertical="center" wrapText="1"/>
    </xf>
    <xf numFmtId="0" fontId="6" fillId="5" borderId="30" xfId="0" applyFont="1" applyFill="1" applyBorder="1" applyAlignment="1" applyProtection="1">
      <alignment horizontal="left" vertical="top" wrapText="1"/>
    </xf>
    <xf numFmtId="164" fontId="6" fillId="5" borderId="30" xfId="0" applyNumberFormat="1" applyFont="1" applyFill="1" applyBorder="1" applyAlignment="1" applyProtection="1">
      <alignment horizontal="left" vertical="top" wrapText="1"/>
    </xf>
    <xf numFmtId="1" fontId="6" fillId="5" borderId="30" xfId="0" applyNumberFormat="1" applyFont="1" applyFill="1" applyBorder="1" applyAlignment="1" applyProtection="1">
      <alignment horizontal="center" vertical="top" wrapText="1"/>
    </xf>
    <xf numFmtId="1" fontId="18" fillId="19" borderId="30" xfId="0" applyNumberFormat="1" applyFont="1" applyFill="1" applyBorder="1" applyAlignment="1" applyProtection="1">
      <alignment horizontal="center" vertical="top" wrapText="1"/>
    </xf>
    <xf numFmtId="165" fontId="6" fillId="5" borderId="30" xfId="0" applyNumberFormat="1" applyFont="1" applyFill="1" applyBorder="1" applyAlignment="1" applyProtection="1">
      <alignment horizontal="left" vertical="top" wrapText="1"/>
    </xf>
    <xf numFmtId="165" fontId="6" fillId="5" borderId="31" xfId="0" applyNumberFormat="1" applyFont="1" applyFill="1" applyBorder="1" applyAlignment="1" applyProtection="1">
      <alignment horizontal="left" vertical="top" wrapText="1"/>
    </xf>
    <xf numFmtId="0" fontId="6" fillId="5" borderId="22" xfId="0" applyFont="1" applyFill="1" applyBorder="1" applyAlignment="1" applyProtection="1">
      <alignment horizontal="center" vertical="center" wrapText="1"/>
    </xf>
    <xf numFmtId="1" fontId="18" fillId="19" borderId="18" xfId="0" applyNumberFormat="1" applyFont="1" applyFill="1" applyBorder="1" applyAlignment="1" applyProtection="1">
      <alignment horizontal="center" vertical="top" wrapText="1"/>
    </xf>
    <xf numFmtId="1" fontId="20" fillId="19" borderId="18" xfId="0" applyNumberFormat="1" applyFont="1" applyFill="1" applyBorder="1" applyAlignment="1" applyProtection="1">
      <alignment horizontal="center" vertical="top" wrapText="1"/>
    </xf>
    <xf numFmtId="0" fontId="6" fillId="5" borderId="18" xfId="0" applyNumberFormat="1" applyFont="1" applyFill="1" applyBorder="1" applyAlignment="1" applyProtection="1">
      <alignment horizontal="center" vertical="top" wrapText="1"/>
    </xf>
    <xf numFmtId="0" fontId="20" fillId="19" borderId="18" xfId="0" applyNumberFormat="1" applyFont="1" applyFill="1" applyBorder="1" applyAlignment="1" applyProtection="1">
      <alignment horizontal="center" vertical="top" wrapText="1"/>
    </xf>
    <xf numFmtId="0" fontId="20" fillId="19" borderId="18" xfId="0" applyNumberFormat="1" applyFont="1" applyFill="1" applyBorder="1" applyAlignment="1" applyProtection="1">
      <alignment horizontal="center" vertical="center" wrapText="1"/>
    </xf>
    <xf numFmtId="1" fontId="19" fillId="19" borderId="18" xfId="0" applyNumberFormat="1" applyFont="1" applyFill="1" applyBorder="1" applyAlignment="1" applyProtection="1">
      <alignment horizontal="center" vertical="top" wrapText="1"/>
    </xf>
    <xf numFmtId="0" fontId="19" fillId="19" borderId="18" xfId="0" applyNumberFormat="1" applyFont="1" applyFill="1" applyBorder="1" applyAlignment="1" applyProtection="1">
      <alignment horizontal="center" vertical="center" wrapText="1"/>
    </xf>
    <xf numFmtId="0" fontId="6" fillId="5" borderId="23" xfId="0" applyFont="1" applyFill="1" applyBorder="1" applyAlignment="1" applyProtection="1">
      <alignment horizontal="left" vertical="center" wrapText="1"/>
    </xf>
    <xf numFmtId="1" fontId="6" fillId="5" borderId="7" xfId="0" applyNumberFormat="1" applyFont="1" applyFill="1" applyBorder="1" applyAlignment="1" applyProtection="1">
      <alignment horizontal="center" vertical="top" wrapText="1"/>
    </xf>
    <xf numFmtId="1" fontId="19" fillId="19" borderId="7" xfId="0" applyNumberFormat="1" applyFont="1" applyFill="1" applyBorder="1" applyAlignment="1" applyProtection="1">
      <alignment horizontal="center" vertical="top" wrapText="1"/>
    </xf>
    <xf numFmtId="0" fontId="6" fillId="5" borderId="7" xfId="0" applyFont="1" applyFill="1" applyBorder="1" applyAlignment="1" applyProtection="1">
      <alignment horizontal="left" vertical="top" wrapText="1"/>
    </xf>
    <xf numFmtId="165" fontId="6" fillId="5" borderId="7" xfId="0" applyNumberFormat="1" applyFont="1" applyFill="1" applyBorder="1" applyAlignment="1" applyProtection="1">
      <alignment horizontal="left" vertical="top" wrapText="1"/>
    </xf>
    <xf numFmtId="165" fontId="6" fillId="5" borderId="8" xfId="0" applyNumberFormat="1" applyFont="1" applyFill="1" applyBorder="1" applyAlignment="1" applyProtection="1">
      <alignment horizontal="left" vertical="top" wrapText="1"/>
    </xf>
    <xf numFmtId="1" fontId="19" fillId="19" borderId="25" xfId="0" applyNumberFormat="1" applyFont="1" applyFill="1" applyBorder="1" applyAlignment="1" applyProtection="1">
      <alignment horizontal="center" vertical="top" wrapText="1"/>
    </xf>
    <xf numFmtId="3" fontId="5" fillId="19" borderId="40" xfId="0" applyNumberFormat="1" applyFont="1" applyFill="1" applyBorder="1" applyAlignment="1" applyProtection="1">
      <alignment horizontal="center" vertical="top" wrapText="1"/>
    </xf>
    <xf numFmtId="0" fontId="5" fillId="10" borderId="12" xfId="0" applyFont="1" applyFill="1" applyBorder="1" applyAlignment="1">
      <alignment horizontal="center" vertical="top" wrapText="1"/>
    </xf>
    <xf numFmtId="1" fontId="6" fillId="5" borderId="15" xfId="0" applyNumberFormat="1" applyFont="1" applyFill="1" applyBorder="1" applyAlignment="1" applyProtection="1">
      <alignment horizontal="center" vertical="center" wrapText="1"/>
    </xf>
    <xf numFmtId="1" fontId="18" fillId="11" borderId="16" xfId="0" applyNumberFormat="1" applyFont="1" applyFill="1" applyBorder="1" applyAlignment="1" applyProtection="1">
      <alignment horizontal="center" vertical="top" wrapText="1"/>
    </xf>
    <xf numFmtId="1" fontId="20" fillId="11" borderId="18" xfId="0" applyNumberFormat="1" applyFont="1" applyFill="1" applyBorder="1" applyAlignment="1" applyProtection="1">
      <alignment horizontal="center" vertical="top" wrapText="1"/>
    </xf>
    <xf numFmtId="1" fontId="19" fillId="11" borderId="18" xfId="0" applyNumberFormat="1" applyFont="1" applyFill="1" applyBorder="1" applyAlignment="1" applyProtection="1">
      <alignment horizontal="center" vertical="top" wrapText="1"/>
    </xf>
    <xf numFmtId="1" fontId="19" fillId="11" borderId="25" xfId="0" applyNumberFormat="1" applyFont="1" applyFill="1" applyBorder="1" applyAlignment="1" applyProtection="1">
      <alignment horizontal="center" vertical="top" wrapText="1"/>
    </xf>
    <xf numFmtId="1" fontId="5" fillId="11" borderId="35" xfId="0" applyNumberFormat="1" applyFont="1" applyFill="1" applyBorder="1" applyAlignment="1" applyProtection="1">
      <alignment horizontal="center" vertical="top" wrapText="1"/>
    </xf>
    <xf numFmtId="0" fontId="5" fillId="12" borderId="12" xfId="0" applyFont="1" applyFill="1" applyBorder="1" applyAlignment="1">
      <alignment horizontal="center" vertical="top" wrapText="1"/>
    </xf>
    <xf numFmtId="1" fontId="18" fillId="20" borderId="16" xfId="0" applyNumberFormat="1" applyFont="1" applyFill="1" applyBorder="1" applyAlignment="1" applyProtection="1">
      <alignment horizontal="center" vertical="top" wrapText="1"/>
    </xf>
    <xf numFmtId="1" fontId="18" fillId="20" borderId="18" xfId="0" applyNumberFormat="1" applyFont="1" applyFill="1" applyBorder="1" applyAlignment="1" applyProtection="1">
      <alignment horizontal="center" vertical="top" wrapText="1"/>
    </xf>
    <xf numFmtId="1" fontId="20" fillId="20" borderId="18" xfId="0" applyNumberFormat="1" applyFont="1" applyFill="1" applyBorder="1" applyAlignment="1" applyProtection="1">
      <alignment horizontal="center" vertical="top" wrapText="1"/>
    </xf>
    <xf numFmtId="0" fontId="12" fillId="5" borderId="18" xfId="0" applyFont="1" applyFill="1" applyBorder="1" applyAlignment="1" applyProtection="1">
      <alignment horizontal="left" vertical="top" wrapText="1"/>
    </xf>
    <xf numFmtId="164" fontId="12" fillId="5" borderId="18" xfId="0" applyNumberFormat="1" applyFont="1" applyFill="1" applyBorder="1" applyAlignment="1" applyProtection="1">
      <alignment horizontal="left" vertical="top" wrapText="1"/>
    </xf>
    <xf numFmtId="1" fontId="12" fillId="5" borderId="18" xfId="0" applyNumberFormat="1" applyFont="1" applyFill="1" applyBorder="1" applyAlignment="1" applyProtection="1">
      <alignment horizontal="center" vertical="top" wrapText="1"/>
    </xf>
    <xf numFmtId="1" fontId="21" fillId="20" borderId="18" xfId="0" applyNumberFormat="1" applyFont="1" applyFill="1" applyBorder="1" applyAlignment="1" applyProtection="1">
      <alignment horizontal="center" vertical="top" wrapText="1"/>
    </xf>
    <xf numFmtId="165" fontId="12" fillId="5" borderId="18" xfId="0" applyNumberFormat="1" applyFont="1" applyFill="1" applyBorder="1" applyAlignment="1" applyProtection="1">
      <alignment horizontal="left" vertical="top" wrapText="1"/>
    </xf>
    <xf numFmtId="165" fontId="12" fillId="5" borderId="23" xfId="0" applyNumberFormat="1" applyFont="1" applyFill="1" applyBorder="1" applyAlignment="1" applyProtection="1">
      <alignment horizontal="left" vertical="top" wrapText="1"/>
    </xf>
    <xf numFmtId="1" fontId="19" fillId="20" borderId="18" xfId="0" applyNumberFormat="1" applyFont="1" applyFill="1" applyBorder="1" applyAlignment="1" applyProtection="1">
      <alignment horizontal="center" vertical="top" wrapText="1"/>
    </xf>
    <xf numFmtId="1" fontId="19" fillId="20" borderId="25" xfId="0" applyNumberFormat="1" applyFont="1" applyFill="1" applyBorder="1" applyAlignment="1" applyProtection="1">
      <alignment horizontal="center" vertical="top" wrapText="1"/>
    </xf>
    <xf numFmtId="1" fontId="0" fillId="5" borderId="0" xfId="0" applyNumberFormat="1" applyFill="1" applyBorder="1"/>
    <xf numFmtId="0" fontId="0" fillId="5" borderId="0" xfId="0" applyFill="1" applyBorder="1"/>
    <xf numFmtId="164" fontId="0" fillId="5" borderId="0" xfId="0" applyNumberFormat="1" applyFill="1" applyBorder="1"/>
    <xf numFmtId="3" fontId="10" fillId="20" borderId="35" xfId="0" applyNumberFormat="1" applyFont="1" applyFill="1" applyBorder="1" applyAlignment="1">
      <alignment horizontal="center" vertical="center"/>
    </xf>
    <xf numFmtId="165" fontId="0" fillId="5" borderId="0" xfId="0" applyNumberFormat="1" applyFill="1" applyBorder="1"/>
    <xf numFmtId="0" fontId="5" fillId="14" borderId="12" xfId="0" applyFont="1" applyFill="1" applyBorder="1" applyAlignment="1">
      <alignment horizontal="center" vertical="top" wrapText="1"/>
    </xf>
    <xf numFmtId="1" fontId="18" fillId="21" borderId="16" xfId="0" applyNumberFormat="1" applyFont="1" applyFill="1" applyBorder="1" applyAlignment="1" applyProtection="1">
      <alignment horizontal="center" vertical="top" wrapText="1"/>
    </xf>
    <xf numFmtId="1" fontId="12" fillId="5" borderId="15" xfId="0" applyNumberFormat="1" applyFont="1" applyFill="1" applyBorder="1" applyAlignment="1" applyProtection="1">
      <alignment horizontal="center" vertical="center" wrapText="1"/>
    </xf>
    <xf numFmtId="1" fontId="22" fillId="21" borderId="18" xfId="0" applyNumberFormat="1" applyFont="1" applyFill="1" applyBorder="1" applyAlignment="1" applyProtection="1">
      <alignment horizontal="center" vertical="top" wrapText="1"/>
    </xf>
    <xf numFmtId="1" fontId="20" fillId="21" borderId="18" xfId="0" applyNumberFormat="1" applyFont="1" applyFill="1" applyBorder="1" applyAlignment="1" applyProtection="1">
      <alignment horizontal="center" vertical="top" wrapText="1"/>
    </xf>
    <xf numFmtId="1" fontId="19" fillId="21" borderId="18" xfId="0" applyNumberFormat="1" applyFont="1" applyFill="1" applyBorder="1" applyAlignment="1" applyProtection="1">
      <alignment horizontal="center" vertical="top" wrapText="1"/>
    </xf>
    <xf numFmtId="1" fontId="19" fillId="21" borderId="25" xfId="0" applyNumberFormat="1" applyFont="1" applyFill="1" applyBorder="1" applyAlignment="1" applyProtection="1">
      <alignment horizontal="center" vertical="top" wrapText="1"/>
    </xf>
    <xf numFmtId="1" fontId="5" fillId="21" borderId="35" xfId="0" applyNumberFormat="1" applyFont="1" applyFill="1" applyBorder="1" applyAlignment="1" applyProtection="1">
      <alignment horizontal="center" vertical="top" wrapText="1"/>
    </xf>
    <xf numFmtId="0" fontId="10" fillId="16" borderId="12" xfId="0" applyFont="1" applyFill="1" applyBorder="1" applyAlignment="1">
      <alignment horizontal="center" vertical="top" wrapText="1"/>
    </xf>
    <xf numFmtId="1" fontId="18" fillId="6" borderId="16" xfId="0" applyNumberFormat="1" applyFont="1" applyFill="1" applyBorder="1" applyAlignment="1" applyProtection="1">
      <alignment horizontal="center" vertical="top" wrapText="1"/>
    </xf>
    <xf numFmtId="1" fontId="18" fillId="6" borderId="18" xfId="0" applyNumberFormat="1" applyFont="1" applyFill="1" applyBorder="1" applyAlignment="1" applyProtection="1">
      <alignment horizontal="center" vertical="top" wrapText="1"/>
    </xf>
    <xf numFmtId="1" fontId="10" fillId="6" borderId="35" xfId="0" applyNumberFormat="1" applyFont="1" applyFill="1" applyBorder="1" applyAlignment="1">
      <alignment horizontal="center"/>
    </xf>
    <xf numFmtId="1" fontId="10" fillId="5" borderId="0" xfId="0" applyNumberFormat="1" applyFont="1" applyFill="1" applyBorder="1" applyAlignment="1">
      <alignment horizontal="center"/>
    </xf>
    <xf numFmtId="3" fontId="10" fillId="5" borderId="0" xfId="0" applyNumberFormat="1" applyFont="1" applyFill="1" applyBorder="1" applyAlignment="1">
      <alignment horizontal="center" vertical="center"/>
    </xf>
    <xf numFmtId="1" fontId="10" fillId="5" borderId="0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10" fillId="7" borderId="12" xfId="0" applyFont="1" applyFill="1" applyBorder="1" applyAlignment="1">
      <alignment horizontal="center" vertical="top" wrapText="1"/>
    </xf>
    <xf numFmtId="1" fontId="18" fillId="8" borderId="16" xfId="0" applyNumberFormat="1" applyFont="1" applyFill="1" applyBorder="1" applyAlignment="1" applyProtection="1">
      <alignment horizontal="center" vertical="top" wrapText="1"/>
    </xf>
    <xf numFmtId="1" fontId="6" fillId="5" borderId="22" xfId="0" applyNumberFormat="1" applyFont="1" applyFill="1" applyBorder="1" applyAlignment="1" applyProtection="1">
      <alignment horizontal="center" vertical="center" wrapText="1"/>
    </xf>
    <xf numFmtId="1" fontId="18" fillId="8" borderId="18" xfId="0" applyNumberFormat="1" applyFont="1" applyFill="1" applyBorder="1" applyAlignment="1" applyProtection="1">
      <alignment horizontal="center" vertical="top" wrapText="1"/>
    </xf>
    <xf numFmtId="1" fontId="20" fillId="8" borderId="18" xfId="0" applyNumberFormat="1" applyFont="1" applyFill="1" applyBorder="1" applyAlignment="1" applyProtection="1">
      <alignment horizontal="center" vertical="top" wrapText="1"/>
    </xf>
    <xf numFmtId="1" fontId="6" fillId="5" borderId="32" xfId="0" applyNumberFormat="1" applyFont="1" applyFill="1" applyBorder="1" applyAlignment="1" applyProtection="1">
      <alignment horizontal="center" vertical="center" wrapText="1"/>
    </xf>
    <xf numFmtId="1" fontId="20" fillId="8" borderId="25" xfId="0" applyNumberFormat="1" applyFont="1" applyFill="1" applyBorder="1" applyAlignment="1" applyProtection="1">
      <alignment horizontal="center" vertical="top" wrapText="1"/>
    </xf>
    <xf numFmtId="1" fontId="5" fillId="8" borderId="21" xfId="0" applyNumberFormat="1" applyFont="1" applyFill="1" applyBorder="1" applyAlignment="1" applyProtection="1">
      <alignment horizontal="center" vertical="top" wrapText="1"/>
    </xf>
    <xf numFmtId="1" fontId="6" fillId="5" borderId="41" xfId="0" applyNumberFormat="1" applyFont="1" applyFill="1" applyBorder="1" applyAlignment="1" applyProtection="1">
      <alignment horizontal="center" vertical="center" wrapText="1"/>
    </xf>
    <xf numFmtId="0" fontId="6" fillId="5" borderId="42" xfId="0" applyFont="1" applyFill="1" applyBorder="1" applyAlignment="1" applyProtection="1">
      <alignment horizontal="left" vertical="top" wrapText="1"/>
    </xf>
    <xf numFmtId="164" fontId="6" fillId="5" borderId="42" xfId="0" applyNumberFormat="1" applyFont="1" applyFill="1" applyBorder="1" applyAlignment="1" applyProtection="1">
      <alignment horizontal="left" vertical="top" wrapText="1"/>
    </xf>
    <xf numFmtId="1" fontId="6" fillId="5" borderId="42" xfId="0" applyNumberFormat="1" applyFont="1" applyFill="1" applyBorder="1" applyAlignment="1" applyProtection="1">
      <alignment horizontal="center" vertical="top" wrapText="1"/>
    </xf>
    <xf numFmtId="1" fontId="20" fillId="11" borderId="42" xfId="0" applyNumberFormat="1" applyFont="1" applyFill="1" applyBorder="1" applyAlignment="1" applyProtection="1">
      <alignment horizontal="center" vertical="top" wrapText="1"/>
    </xf>
    <xf numFmtId="165" fontId="6" fillId="5" borderId="42" xfId="0" applyNumberFormat="1" applyFont="1" applyFill="1" applyBorder="1" applyAlignment="1" applyProtection="1">
      <alignment horizontal="left" vertical="top" wrapText="1"/>
    </xf>
    <xf numFmtId="165" fontId="6" fillId="5" borderId="26" xfId="0" applyNumberFormat="1" applyFont="1" applyFill="1" applyBorder="1" applyAlignment="1" applyProtection="1">
      <alignment horizontal="left" vertical="top" wrapText="1"/>
    </xf>
    <xf numFmtId="1" fontId="5" fillId="11" borderId="21" xfId="0" applyNumberFormat="1" applyFont="1" applyFill="1" applyBorder="1" applyAlignment="1" applyProtection="1">
      <alignment horizontal="center" vertical="top" wrapText="1"/>
    </xf>
    <xf numFmtId="1" fontId="20" fillId="20" borderId="25" xfId="0" applyNumberFormat="1" applyFont="1" applyFill="1" applyBorder="1" applyAlignment="1" applyProtection="1">
      <alignment horizontal="center" vertical="top" wrapText="1"/>
    </xf>
    <xf numFmtId="1" fontId="5" fillId="20" borderId="21" xfId="0" applyNumberFormat="1" applyFont="1" applyFill="1" applyBorder="1" applyAlignment="1" applyProtection="1">
      <alignment horizontal="center" vertical="top" wrapText="1"/>
    </xf>
    <xf numFmtId="1" fontId="6" fillId="5" borderId="16" xfId="0" applyNumberFormat="1" applyFont="1" applyFill="1" applyBorder="1" applyAlignment="1" applyProtection="1">
      <alignment horizontal="center" vertical="center" wrapText="1"/>
    </xf>
    <xf numFmtId="1" fontId="20" fillId="6" borderId="43" xfId="0" applyNumberFormat="1" applyFont="1" applyFill="1" applyBorder="1" applyAlignment="1" applyProtection="1">
      <alignment horizontal="center" vertical="top" wrapText="1"/>
    </xf>
    <xf numFmtId="1" fontId="10" fillId="6" borderId="35" xfId="0" applyNumberFormat="1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1" fontId="18" fillId="8" borderId="30" xfId="0" applyNumberFormat="1" applyFont="1" applyFill="1" applyBorder="1" applyAlignment="1" applyProtection="1">
      <alignment horizontal="center" vertical="top" wrapText="1"/>
    </xf>
    <xf numFmtId="1" fontId="18" fillId="8" borderId="25" xfId="0" applyNumberFormat="1" applyFont="1" applyFill="1" applyBorder="1" applyAlignment="1" applyProtection="1">
      <alignment horizontal="center" vertical="top" wrapText="1"/>
    </xf>
    <xf numFmtId="1" fontId="6" fillId="5" borderId="0" xfId="0" applyNumberFormat="1" applyFont="1" applyFill="1" applyBorder="1" applyAlignment="1" applyProtection="1">
      <alignment horizontal="center" vertical="center" wrapText="1"/>
    </xf>
    <xf numFmtId="1" fontId="5" fillId="8" borderId="35" xfId="0" applyNumberFormat="1" applyFont="1" applyFill="1" applyBorder="1" applyAlignment="1" applyProtection="1">
      <alignment horizontal="center" vertical="top" wrapText="1"/>
    </xf>
    <xf numFmtId="1" fontId="18" fillId="19" borderId="25" xfId="0" applyNumberFormat="1" applyFont="1" applyFill="1" applyBorder="1" applyAlignment="1" applyProtection="1">
      <alignment horizontal="center" vertical="top" wrapText="1"/>
    </xf>
    <xf numFmtId="1" fontId="5" fillId="19" borderId="35" xfId="0" applyNumberFormat="1" applyFont="1" applyFill="1" applyBorder="1" applyAlignment="1" applyProtection="1">
      <alignment horizontal="center" vertical="top" wrapText="1"/>
    </xf>
    <xf numFmtId="0" fontId="5" fillId="12" borderId="27" xfId="0" applyFont="1" applyFill="1" applyBorder="1" applyAlignment="1">
      <alignment horizontal="center" vertical="top" wrapText="1"/>
    </xf>
    <xf numFmtId="1" fontId="6" fillId="5" borderId="25" xfId="0" applyNumberFormat="1" applyFont="1" applyFill="1" applyBorder="1" applyAlignment="1" applyProtection="1">
      <alignment horizontal="center" vertical="center" wrapText="1"/>
    </xf>
    <xf numFmtId="1" fontId="18" fillId="20" borderId="25" xfId="0" applyNumberFormat="1" applyFont="1" applyFill="1" applyBorder="1" applyAlignment="1" applyProtection="1">
      <alignment horizontal="center" vertical="top" wrapText="1"/>
    </xf>
    <xf numFmtId="1" fontId="0" fillId="5" borderId="0" xfId="0" applyNumberFormat="1" applyFill="1" applyBorder="1" applyAlignment="1">
      <alignment horizontal="center" vertical="center"/>
    </xf>
    <xf numFmtId="1" fontId="10" fillId="20" borderId="35" xfId="0" applyNumberFormat="1" applyFont="1" applyFill="1" applyBorder="1" applyAlignment="1">
      <alignment horizontal="center"/>
    </xf>
    <xf numFmtId="0" fontId="10" fillId="7" borderId="12" xfId="0" applyFont="1" applyFill="1" applyBorder="1" applyAlignment="1">
      <alignment horizontal="center" vertical="center" wrapText="1"/>
    </xf>
    <xf numFmtId="3" fontId="5" fillId="8" borderId="35" xfId="0" applyNumberFormat="1" applyFont="1" applyFill="1" applyBorder="1" applyAlignment="1" applyProtection="1">
      <alignment horizontal="center" vertical="top" wrapText="1"/>
    </xf>
    <xf numFmtId="0" fontId="5" fillId="10" borderId="12" xfId="0" applyFont="1" applyFill="1" applyBorder="1" applyAlignment="1">
      <alignment horizontal="center" vertical="center" wrapText="1"/>
    </xf>
    <xf numFmtId="1" fontId="6" fillId="5" borderId="9" xfId="0" applyNumberFormat="1" applyFont="1" applyFill="1" applyBorder="1" applyAlignment="1" applyProtection="1">
      <alignment horizontal="center" vertical="center" wrapText="1"/>
    </xf>
    <xf numFmtId="0" fontId="6" fillId="5" borderId="10" xfId="0" applyFont="1" applyFill="1" applyBorder="1" applyAlignment="1" applyProtection="1">
      <alignment horizontal="left" vertical="top" wrapText="1"/>
    </xf>
    <xf numFmtId="164" fontId="6" fillId="5" borderId="10" xfId="0" applyNumberFormat="1" applyFont="1" applyFill="1" applyBorder="1" applyAlignment="1" applyProtection="1">
      <alignment horizontal="left" vertical="top" wrapText="1"/>
    </xf>
    <xf numFmtId="1" fontId="6" fillId="5" borderId="10" xfId="0" applyNumberFormat="1" applyFont="1" applyFill="1" applyBorder="1" applyAlignment="1" applyProtection="1">
      <alignment horizontal="center" vertical="top" wrapText="1"/>
    </xf>
    <xf numFmtId="1" fontId="19" fillId="11" borderId="10" xfId="0" applyNumberFormat="1" applyFont="1" applyFill="1" applyBorder="1" applyAlignment="1" applyProtection="1">
      <alignment horizontal="center" vertical="top" wrapText="1"/>
    </xf>
    <xf numFmtId="165" fontId="6" fillId="5" borderId="10" xfId="0" applyNumberFormat="1" applyFont="1" applyFill="1" applyBorder="1" applyAlignment="1" applyProtection="1">
      <alignment horizontal="left" vertical="top" wrapText="1"/>
    </xf>
    <xf numFmtId="165" fontId="6" fillId="5" borderId="11" xfId="0" applyNumberFormat="1" applyFont="1" applyFill="1" applyBorder="1" applyAlignment="1" applyProtection="1">
      <alignment horizontal="left" vertical="top" wrapText="1"/>
    </xf>
    <xf numFmtId="1" fontId="10" fillId="11" borderId="40" xfId="0" applyNumberFormat="1" applyFont="1" applyFill="1" applyBorder="1" applyAlignment="1">
      <alignment horizontal="center"/>
    </xf>
    <xf numFmtId="3" fontId="23" fillId="5" borderId="0" xfId="0" applyNumberFormat="1" applyFont="1" applyFill="1" applyBorder="1" applyAlignment="1">
      <alignment horizontal="center"/>
    </xf>
    <xf numFmtId="0" fontId="10" fillId="5" borderId="0" xfId="0" applyFont="1" applyFill="1" applyBorder="1" applyAlignment="1">
      <alignment horizontal="center" vertical="center"/>
    </xf>
    <xf numFmtId="0" fontId="0" fillId="5" borderId="0" xfId="0" applyFill="1" applyBorder="1" applyAlignment="1">
      <alignment horizontal="center"/>
    </xf>
    <xf numFmtId="0" fontId="6" fillId="5" borderId="41" xfId="0" applyNumberFormat="1" applyFont="1" applyFill="1" applyBorder="1" applyAlignment="1" applyProtection="1">
      <alignment horizontal="center" vertical="center" wrapText="1"/>
    </xf>
    <xf numFmtId="0" fontId="6" fillId="5" borderId="42" xfId="0" applyFont="1" applyFill="1" applyBorder="1" applyAlignment="1" applyProtection="1">
      <alignment horizontal="center" vertical="top" wrapText="1"/>
    </xf>
    <xf numFmtId="1" fontId="19" fillId="8" borderId="42" xfId="0" applyNumberFormat="1" applyFont="1" applyFill="1" applyBorder="1" applyAlignment="1" applyProtection="1">
      <alignment horizontal="center" vertical="top" wrapText="1"/>
    </xf>
    <xf numFmtId="165" fontId="6" fillId="5" borderId="42" xfId="0" applyNumberFormat="1" applyFont="1" applyFill="1" applyBorder="1" applyAlignment="1" applyProtection="1">
      <alignment horizontal="center" vertical="top" wrapText="1"/>
    </xf>
    <xf numFmtId="165" fontId="6" fillId="5" borderId="26" xfId="0" applyNumberFormat="1" applyFont="1" applyFill="1" applyBorder="1" applyAlignment="1" applyProtection="1">
      <alignment horizontal="center" vertical="top" wrapText="1"/>
    </xf>
    <xf numFmtId="0" fontId="1" fillId="5" borderId="0" xfId="0" applyFont="1" applyFill="1" applyBorder="1" applyAlignment="1">
      <alignment horizontal="center" wrapText="1"/>
    </xf>
    <xf numFmtId="0" fontId="6" fillId="5" borderId="0" xfId="0" applyNumberFormat="1" applyFont="1" applyFill="1" applyBorder="1" applyAlignment="1" applyProtection="1">
      <alignment horizontal="center" vertical="center" wrapText="1"/>
    </xf>
    <xf numFmtId="165" fontId="6" fillId="5" borderId="0" xfId="0" applyNumberFormat="1" applyFont="1" applyFill="1" applyBorder="1" applyAlignment="1" applyProtection="1">
      <alignment horizontal="center" vertical="top" wrapText="1"/>
    </xf>
    <xf numFmtId="0" fontId="5" fillId="18" borderId="12" xfId="0" applyFont="1" applyFill="1" applyBorder="1" applyAlignment="1">
      <alignment horizontal="center" vertical="center" wrapText="1"/>
    </xf>
    <xf numFmtId="0" fontId="6" fillId="5" borderId="15" xfId="0" applyNumberFormat="1" applyFont="1" applyFill="1" applyBorder="1" applyAlignment="1" applyProtection="1">
      <alignment horizontal="center" vertical="center" wrapText="1"/>
    </xf>
    <xf numFmtId="1" fontId="19" fillId="19" borderId="16" xfId="0" applyNumberFormat="1" applyFont="1" applyFill="1" applyBorder="1" applyAlignment="1" applyProtection="1">
      <alignment horizontal="center" vertical="top" wrapText="1"/>
    </xf>
    <xf numFmtId="0" fontId="6" fillId="5" borderId="16" xfId="0" applyFont="1" applyFill="1" applyBorder="1" applyAlignment="1" applyProtection="1">
      <alignment horizontal="center" vertical="top" wrapText="1"/>
    </xf>
    <xf numFmtId="165" fontId="6" fillId="5" borderId="16" xfId="0" applyNumberFormat="1" applyFont="1" applyFill="1" applyBorder="1" applyAlignment="1" applyProtection="1">
      <alignment horizontal="center" vertical="top" wrapText="1"/>
    </xf>
    <xf numFmtId="165" fontId="6" fillId="5" borderId="19" xfId="0" applyNumberFormat="1" applyFont="1" applyFill="1" applyBorder="1" applyAlignment="1" applyProtection="1">
      <alignment horizontal="center" vertical="top" wrapText="1"/>
    </xf>
    <xf numFmtId="0" fontId="6" fillId="5" borderId="32" xfId="0" applyNumberFormat="1" applyFont="1" applyFill="1" applyBorder="1" applyAlignment="1" applyProtection="1">
      <alignment horizontal="center" vertical="center" wrapText="1"/>
    </xf>
    <xf numFmtId="0" fontId="6" fillId="5" borderId="25" xfId="0" applyFont="1" applyFill="1" applyBorder="1" applyAlignment="1" applyProtection="1">
      <alignment horizontal="center" vertical="top" wrapText="1"/>
    </xf>
    <xf numFmtId="165" fontId="6" fillId="5" borderId="25" xfId="0" applyNumberFormat="1" applyFont="1" applyFill="1" applyBorder="1" applyAlignment="1" applyProtection="1">
      <alignment horizontal="center" vertical="top" wrapText="1"/>
    </xf>
    <xf numFmtId="165" fontId="6" fillId="5" borderId="33" xfId="0" applyNumberFormat="1" applyFont="1" applyFill="1" applyBorder="1" applyAlignment="1" applyProtection="1">
      <alignment horizontal="center" vertical="top" wrapText="1"/>
    </xf>
    <xf numFmtId="1" fontId="5" fillId="19" borderId="34" xfId="0" applyNumberFormat="1" applyFont="1" applyFill="1" applyBorder="1" applyAlignment="1" applyProtection="1">
      <alignment horizontal="center" vertical="top" wrapText="1"/>
    </xf>
    <xf numFmtId="1" fontId="5" fillId="11" borderId="40" xfId="0" applyNumberFormat="1" applyFont="1" applyFill="1" applyBorder="1" applyAlignment="1" applyProtection="1">
      <alignment horizontal="center" vertical="top" wrapText="1"/>
    </xf>
    <xf numFmtId="0" fontId="5" fillId="12" borderId="12" xfId="0" applyFont="1" applyFill="1" applyBorder="1" applyAlignment="1">
      <alignment horizontal="center" vertical="center" wrapText="1"/>
    </xf>
    <xf numFmtId="1" fontId="20" fillId="20" borderId="16" xfId="0" applyNumberFormat="1" applyFont="1" applyFill="1" applyBorder="1" applyAlignment="1" applyProtection="1">
      <alignment horizontal="center" vertical="top" wrapText="1"/>
    </xf>
    <xf numFmtId="0" fontId="1" fillId="5" borderId="0" xfId="0" applyFont="1" applyFill="1" applyBorder="1" applyAlignment="1">
      <alignment horizontal="center" vertical="center"/>
    </xf>
    <xf numFmtId="0" fontId="0" fillId="5" borderId="0" xfId="0" applyFill="1" applyBorder="1" applyAlignment="1">
      <alignment horizontal="left"/>
    </xf>
    <xf numFmtId="1" fontId="19" fillId="11" borderId="42" xfId="0" applyNumberFormat="1" applyFont="1" applyFill="1" applyBorder="1" applyAlignment="1" applyProtection="1">
      <alignment horizontal="center" vertical="top" wrapText="1"/>
    </xf>
    <xf numFmtId="1" fontId="20" fillId="20" borderId="42" xfId="0" applyNumberFormat="1" applyFont="1" applyFill="1" applyBorder="1" applyAlignment="1" applyProtection="1">
      <alignment horizontal="center" vertical="top" wrapText="1"/>
    </xf>
    <xf numFmtId="0" fontId="10" fillId="20" borderId="35" xfId="0" applyFont="1" applyFill="1" applyBorder="1" applyAlignment="1">
      <alignment horizontal="center"/>
    </xf>
    <xf numFmtId="1" fontId="18" fillId="8" borderId="7" xfId="0" applyNumberFormat="1" applyFont="1" applyFill="1" applyBorder="1" applyAlignment="1" applyProtection="1">
      <alignment horizontal="center" vertical="top" wrapText="1"/>
    </xf>
    <xf numFmtId="1" fontId="6" fillId="5" borderId="24" xfId="0" applyNumberFormat="1" applyFont="1" applyFill="1" applyBorder="1" applyAlignment="1" applyProtection="1">
      <alignment horizontal="center" vertical="center" wrapText="1"/>
    </xf>
    <xf numFmtId="0" fontId="1" fillId="5" borderId="24" xfId="0" applyFont="1" applyFill="1" applyBorder="1" applyAlignment="1">
      <alignment vertical="center" wrapText="1"/>
    </xf>
    <xf numFmtId="1" fontId="0" fillId="5" borderId="0" xfId="0" applyNumberFormat="1" applyFill="1" applyBorder="1" applyAlignment="1">
      <alignment horizontal="center"/>
    </xf>
    <xf numFmtId="1" fontId="10" fillId="8" borderId="35" xfId="0" applyNumberFormat="1" applyFont="1" applyFill="1" applyBorder="1" applyAlignment="1">
      <alignment horizontal="center"/>
    </xf>
    <xf numFmtId="1" fontId="18" fillId="19" borderId="7" xfId="0" applyNumberFormat="1" applyFont="1" applyFill="1" applyBorder="1" applyAlignment="1" applyProtection="1">
      <alignment horizontal="center" vertical="top" wrapText="1"/>
    </xf>
    <xf numFmtId="1" fontId="18" fillId="20" borderId="7" xfId="0" applyNumberFormat="1" applyFont="1" applyFill="1" applyBorder="1" applyAlignment="1" applyProtection="1">
      <alignment horizontal="center" vertical="top" wrapText="1"/>
    </xf>
    <xf numFmtId="0" fontId="6" fillId="5" borderId="18" xfId="0" applyFont="1" applyFill="1" applyBorder="1" applyAlignment="1" applyProtection="1">
      <alignment horizontal="center" vertical="center" wrapText="1"/>
    </xf>
    <xf numFmtId="1" fontId="6" fillId="5" borderId="45" xfId="0" applyNumberFormat="1" applyFont="1" applyFill="1" applyBorder="1" applyAlignment="1" applyProtection="1">
      <alignment horizontal="center" vertical="top" wrapText="1"/>
    </xf>
    <xf numFmtId="0" fontId="6" fillId="5" borderId="24" xfId="0" applyFont="1" applyFill="1" applyBorder="1" applyAlignment="1" applyProtection="1">
      <alignment horizontal="left" vertical="top" wrapText="1"/>
    </xf>
    <xf numFmtId="1" fontId="10" fillId="19" borderId="18" xfId="0" applyNumberFormat="1" applyFont="1" applyFill="1" applyBorder="1" applyAlignment="1">
      <alignment horizontal="center" vertical="center"/>
    </xf>
    <xf numFmtId="0" fontId="6" fillId="5" borderId="24" xfId="0" applyFont="1" applyFill="1" applyBorder="1" applyAlignment="1" applyProtection="1">
      <alignment horizontal="left" vertical="center" wrapText="1"/>
    </xf>
    <xf numFmtId="1" fontId="10" fillId="20" borderId="18" xfId="0" applyNumberFormat="1" applyFont="1" applyFill="1" applyBorder="1" applyAlignment="1">
      <alignment horizontal="center" vertical="center"/>
    </xf>
    <xf numFmtId="1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5" borderId="18" xfId="0" applyFont="1" applyFill="1" applyBorder="1" applyAlignment="1" applyProtection="1">
      <alignment horizontal="left" vertical="center" wrapText="1"/>
    </xf>
    <xf numFmtId="164" fontId="12" fillId="5" borderId="18" xfId="0" applyNumberFormat="1" applyFont="1" applyFill="1" applyBorder="1" applyAlignment="1" applyProtection="1">
      <alignment horizontal="left" vertical="center" wrapText="1"/>
    </xf>
    <xf numFmtId="0" fontId="12" fillId="5" borderId="18" xfId="0" applyNumberFormat="1" applyFont="1" applyFill="1" applyBorder="1" applyAlignment="1" applyProtection="1">
      <alignment horizontal="center" vertical="center" wrapText="1"/>
    </xf>
    <xf numFmtId="0" fontId="13" fillId="3" borderId="18" xfId="0" applyNumberFormat="1" applyFont="1" applyFill="1" applyBorder="1" applyAlignment="1" applyProtection="1">
      <alignment horizontal="center" vertical="center" wrapText="1"/>
    </xf>
    <xf numFmtId="165" fontId="12" fillId="5" borderId="18" xfId="0" applyNumberFormat="1" applyFont="1" applyFill="1" applyBorder="1" applyAlignment="1" applyProtection="1">
      <alignment horizontal="left" vertical="center" wrapText="1"/>
    </xf>
    <xf numFmtId="1" fontId="22" fillId="19" borderId="18" xfId="0" applyNumberFormat="1" applyFont="1" applyFill="1" applyBorder="1" applyAlignment="1" applyProtection="1">
      <alignment horizontal="center" vertical="top" wrapText="1"/>
    </xf>
    <xf numFmtId="0" fontId="12" fillId="5" borderId="15" xfId="0" applyFont="1" applyFill="1" applyBorder="1" applyAlignment="1" applyProtection="1">
      <alignment horizontal="right" vertical="center" wrapText="1"/>
    </xf>
    <xf numFmtId="0" fontId="8" fillId="11" borderId="30" xfId="1" applyFill="1" applyBorder="1" applyAlignment="1" applyProtection="1">
      <alignment horizontal="left" vertical="center" wrapText="1"/>
    </xf>
    <xf numFmtId="0" fontId="8" fillId="15" borderId="16" xfId="1" applyFill="1" applyBorder="1" applyAlignment="1" applyProtection="1">
      <alignment horizontal="left" vertical="center" wrapText="1"/>
    </xf>
    <xf numFmtId="0" fontId="8" fillId="4" borderId="18" xfId="1" applyFill="1" applyBorder="1" applyAlignment="1" applyProtection="1">
      <alignment horizontal="left" vertical="center" wrapText="1"/>
    </xf>
    <xf numFmtId="0" fontId="8" fillId="4" borderId="0" xfId="1" applyFill="1" applyAlignment="1">
      <alignment vertical="center"/>
    </xf>
    <xf numFmtId="0" fontId="8" fillId="0" borderId="24" xfId="1" applyBorder="1" applyAlignment="1">
      <alignment vertical="center"/>
    </xf>
    <xf numFmtId="0" fontId="7" fillId="13" borderId="23" xfId="0" applyFont="1" applyFill="1" applyBorder="1" applyAlignment="1" applyProtection="1">
      <alignment horizontal="center" vertical="center" wrapText="1"/>
    </xf>
    <xf numFmtId="0" fontId="7" fillId="5" borderId="23" xfId="0" applyFont="1" applyFill="1" applyBorder="1" applyAlignment="1" applyProtection="1">
      <alignment horizontal="center" vertical="center" wrapText="1"/>
    </xf>
    <xf numFmtId="0" fontId="7" fillId="8" borderId="23" xfId="0" applyFont="1" applyFill="1" applyBorder="1" applyAlignment="1" applyProtection="1">
      <alignment horizontal="center" vertical="center" wrapText="1"/>
    </xf>
    <xf numFmtId="0" fontId="7" fillId="11" borderId="23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" fontId="6" fillId="5" borderId="0" xfId="0" applyNumberFormat="1" applyFont="1" applyFill="1" applyBorder="1" applyAlignment="1" applyProtection="1">
      <alignment horizontal="center" vertical="top" wrapText="1"/>
    </xf>
    <xf numFmtId="0" fontId="6" fillId="5" borderId="0" xfId="0" applyFont="1" applyFill="1" applyBorder="1" applyAlignment="1" applyProtection="1">
      <alignment horizontal="center" vertical="top" wrapText="1"/>
    </xf>
    <xf numFmtId="0" fontId="12" fillId="15" borderId="22" xfId="0" applyFont="1" applyFill="1" applyBorder="1" applyAlignment="1" applyProtection="1">
      <alignment horizontal="right" vertical="center" wrapText="1"/>
    </xf>
    <xf numFmtId="1" fontId="12" fillId="5" borderId="18" xfId="0" applyNumberFormat="1" applyFont="1" applyFill="1" applyBorder="1" applyAlignment="1" applyProtection="1">
      <alignment horizontal="center" vertical="center" wrapText="1"/>
    </xf>
    <xf numFmtId="0" fontId="12" fillId="5" borderId="30" xfId="0" applyFont="1" applyFill="1" applyBorder="1" applyAlignment="1" applyProtection="1">
      <alignment horizontal="left" vertical="top" wrapText="1"/>
    </xf>
    <xf numFmtId="164" fontId="12" fillId="5" borderId="30" xfId="0" applyNumberFormat="1" applyFont="1" applyFill="1" applyBorder="1" applyAlignment="1" applyProtection="1">
      <alignment horizontal="left" vertical="top" wrapText="1"/>
    </xf>
    <xf numFmtId="1" fontId="12" fillId="5" borderId="30" xfId="0" applyNumberFormat="1" applyFont="1" applyFill="1" applyBorder="1" applyAlignment="1" applyProtection="1">
      <alignment horizontal="center" vertical="top" wrapText="1"/>
    </xf>
    <xf numFmtId="1" fontId="22" fillId="20" borderId="30" xfId="0" applyNumberFormat="1" applyFont="1" applyFill="1" applyBorder="1" applyAlignment="1" applyProtection="1">
      <alignment horizontal="center" vertical="top" wrapText="1"/>
    </xf>
    <xf numFmtId="165" fontId="12" fillId="5" borderId="30" xfId="0" applyNumberFormat="1" applyFont="1" applyFill="1" applyBorder="1" applyAlignment="1" applyProtection="1">
      <alignment horizontal="left" vertical="top" wrapText="1"/>
    </xf>
    <xf numFmtId="165" fontId="12" fillId="5" borderId="31" xfId="0" applyNumberFormat="1" applyFont="1" applyFill="1" applyBorder="1" applyAlignment="1" applyProtection="1">
      <alignment horizontal="left" vertical="top" wrapText="1"/>
    </xf>
    <xf numFmtId="0" fontId="30" fillId="0" borderId="0" xfId="0" applyFont="1"/>
    <xf numFmtId="0" fontId="31" fillId="8" borderId="18" xfId="1" applyFont="1" applyFill="1" applyBorder="1" applyAlignment="1" applyProtection="1">
      <alignment horizontal="left" vertical="center" wrapText="1"/>
    </xf>
    <xf numFmtId="0" fontId="31" fillId="13" borderId="18" xfId="1" applyFont="1" applyFill="1" applyBorder="1" applyAlignment="1" applyProtection="1">
      <alignment horizontal="left" vertical="center" wrapText="1"/>
    </xf>
    <xf numFmtId="0" fontId="32" fillId="5" borderId="18" xfId="1" applyFont="1" applyFill="1" applyBorder="1" applyAlignment="1" applyProtection="1">
      <alignment horizontal="left" vertical="center" wrapText="1"/>
    </xf>
    <xf numFmtId="0" fontId="31" fillId="6" borderId="16" xfId="1" applyFont="1" applyFill="1" applyBorder="1" applyAlignment="1" applyProtection="1">
      <alignment horizontal="left" vertical="center" wrapText="1"/>
    </xf>
    <xf numFmtId="0" fontId="14" fillId="0" borderId="18" xfId="0" applyFont="1" applyBorder="1" applyAlignment="1">
      <alignment horizontal="center" vertical="center" wrapText="1"/>
    </xf>
    <xf numFmtId="0" fontId="1" fillId="0" borderId="18" xfId="0" applyFont="1" applyBorder="1" applyAlignment="1">
      <alignment wrapText="1"/>
    </xf>
    <xf numFmtId="0" fontId="33" fillId="0" borderId="21" xfId="0" applyFont="1" applyBorder="1" applyAlignment="1">
      <alignment horizontal="center" vertical="center"/>
    </xf>
    <xf numFmtId="0" fontId="34" fillId="0" borderId="18" xfId="0" applyFont="1" applyBorder="1" applyAlignment="1">
      <alignment wrapText="1"/>
    </xf>
    <xf numFmtId="0" fontId="34" fillId="0" borderId="18" xfId="0" applyFont="1" applyBorder="1" applyAlignment="1">
      <alignment vertical="center" wrapText="1"/>
    </xf>
    <xf numFmtId="0" fontId="34" fillId="0" borderId="18" xfId="0" applyFont="1" applyBorder="1" applyAlignment="1">
      <alignment vertical="center"/>
    </xf>
    <xf numFmtId="0" fontId="34" fillId="0" borderId="18" xfId="0" applyFont="1" applyBorder="1"/>
    <xf numFmtId="0" fontId="34" fillId="0" borderId="18" xfId="0" applyFont="1" applyBorder="1" applyAlignment="1">
      <alignment horizontal="left" vertical="top"/>
    </xf>
    <xf numFmtId="1" fontId="12" fillId="5" borderId="22" xfId="0" applyNumberFormat="1" applyFont="1" applyFill="1" applyBorder="1" applyAlignment="1" applyProtection="1">
      <alignment horizontal="center" vertical="center" wrapText="1"/>
    </xf>
    <xf numFmtId="0" fontId="8" fillId="0" borderId="0" xfId="1"/>
    <xf numFmtId="0" fontId="6" fillId="5" borderId="7" xfId="0" applyFont="1" applyFill="1" applyBorder="1" applyAlignment="1" applyProtection="1">
      <alignment horizontal="left" vertical="center" wrapText="1"/>
    </xf>
    <xf numFmtId="164" fontId="6" fillId="5" borderId="7" xfId="0" applyNumberFormat="1" applyFont="1" applyFill="1" applyBorder="1" applyAlignment="1" applyProtection="1">
      <alignment horizontal="left" vertical="center" wrapText="1"/>
    </xf>
    <xf numFmtId="0" fontId="1" fillId="4" borderId="0" xfId="0" applyFont="1" applyFill="1" applyAlignment="1">
      <alignment vertical="center"/>
    </xf>
    <xf numFmtId="0" fontId="12" fillId="4" borderId="18" xfId="0" applyFont="1" applyFill="1" applyBorder="1" applyAlignment="1" applyProtection="1">
      <alignment horizontal="left" vertical="center" wrapText="1"/>
    </xf>
    <xf numFmtId="164" fontId="12" fillId="4" borderId="18" xfId="0" applyNumberFormat="1" applyFont="1" applyFill="1" applyBorder="1" applyAlignment="1" applyProtection="1">
      <alignment horizontal="left" vertical="center" wrapText="1"/>
    </xf>
    <xf numFmtId="0" fontId="12" fillId="4" borderId="18" xfId="0" applyNumberFormat="1" applyFont="1" applyFill="1" applyBorder="1" applyAlignment="1" applyProtection="1">
      <alignment horizontal="center" vertical="center" wrapText="1"/>
    </xf>
    <xf numFmtId="165" fontId="12" fillId="4" borderId="18" xfId="0" applyNumberFormat="1" applyFont="1" applyFill="1" applyBorder="1" applyAlignment="1" applyProtection="1">
      <alignment horizontal="left" vertical="center" wrapText="1"/>
    </xf>
    <xf numFmtId="0" fontId="9" fillId="4" borderId="0" xfId="0" applyFont="1" applyFill="1" applyAlignment="1">
      <alignment vertical="center"/>
    </xf>
    <xf numFmtId="1" fontId="6" fillId="4" borderId="18" xfId="0" applyNumberFormat="1" applyFont="1" applyFill="1" applyBorder="1" applyAlignment="1" applyProtection="1">
      <alignment horizontal="center" vertical="center" wrapText="1"/>
    </xf>
    <xf numFmtId="0" fontId="8" fillId="5" borderId="25" xfId="1" applyFill="1" applyBorder="1" applyAlignment="1" applyProtection="1">
      <alignment horizontal="left" vertical="center" wrapText="1"/>
    </xf>
    <xf numFmtId="0" fontId="10" fillId="7" borderId="13" xfId="0" applyFont="1" applyFill="1" applyBorder="1" applyAlignment="1">
      <alignment horizontal="left" vertical="center" wrapText="1"/>
    </xf>
    <xf numFmtId="0" fontId="10" fillId="7" borderId="14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left" vertical="center" wrapText="1"/>
    </xf>
    <xf numFmtId="0" fontId="5" fillId="3" borderId="14" xfId="0" applyFont="1" applyFill="1" applyBorder="1" applyAlignment="1">
      <alignment horizontal="left" vertical="center" wrapText="1"/>
    </xf>
    <xf numFmtId="1" fontId="7" fillId="4" borderId="8" xfId="0" applyNumberFormat="1" applyFont="1" applyFill="1" applyBorder="1" applyAlignment="1" applyProtection="1">
      <alignment horizontal="center" vertical="center" wrapText="1"/>
    </xf>
    <xf numFmtId="1" fontId="7" fillId="4" borderId="20" xfId="0" applyNumberFormat="1" applyFont="1" applyFill="1" applyBorder="1" applyAlignment="1" applyProtection="1">
      <alignment horizontal="center" vertical="center" wrapText="1"/>
    </xf>
    <xf numFmtId="1" fontId="7" fillId="4" borderId="19" xfId="0" applyNumberFormat="1" applyFont="1" applyFill="1" applyBorder="1" applyAlignment="1" applyProtection="1">
      <alignment horizontal="center" vertical="center" wrapText="1"/>
    </xf>
    <xf numFmtId="1" fontId="7" fillId="5" borderId="8" xfId="0" applyNumberFormat="1" applyFont="1" applyFill="1" applyBorder="1" applyAlignment="1" applyProtection="1">
      <alignment horizontal="center" vertical="center" wrapText="1"/>
    </xf>
    <xf numFmtId="1" fontId="7" fillId="5" borderId="20" xfId="0" applyNumberFormat="1" applyFont="1" applyFill="1" applyBorder="1" applyAlignment="1" applyProtection="1">
      <alignment horizontal="center" vertical="center" wrapText="1"/>
    </xf>
    <xf numFmtId="1" fontId="7" fillId="5" borderId="19" xfId="0" applyNumberFormat="1" applyFont="1" applyFill="1" applyBorder="1" applyAlignment="1" applyProtection="1">
      <alignment horizontal="center" vertical="center" wrapText="1"/>
    </xf>
    <xf numFmtId="0" fontId="7" fillId="13" borderId="23" xfId="0" applyFont="1" applyFill="1" applyBorder="1" applyAlignment="1" applyProtection="1">
      <alignment horizontal="center" vertical="center" wrapText="1"/>
    </xf>
    <xf numFmtId="0" fontId="7" fillId="5" borderId="23" xfId="0" applyFont="1" applyFill="1" applyBorder="1" applyAlignment="1" applyProtection="1">
      <alignment horizontal="center" vertical="center" wrapText="1"/>
    </xf>
    <xf numFmtId="0" fontId="7" fillId="8" borderId="23" xfId="0" applyFont="1" applyFill="1" applyBorder="1" applyAlignment="1" applyProtection="1">
      <alignment horizontal="center" vertical="center" wrapText="1"/>
    </xf>
    <xf numFmtId="0" fontId="7" fillId="8" borderId="8" xfId="0" applyFont="1" applyFill="1" applyBorder="1" applyAlignment="1" applyProtection="1">
      <alignment horizontal="center" vertical="center" wrapText="1"/>
    </xf>
    <xf numFmtId="0" fontId="7" fillId="8" borderId="19" xfId="0" applyFont="1" applyFill="1" applyBorder="1" applyAlignment="1" applyProtection="1">
      <alignment horizontal="center" vertical="center" wrapText="1"/>
    </xf>
    <xf numFmtId="0" fontId="7" fillId="5" borderId="8" xfId="0" applyFont="1" applyFill="1" applyBorder="1" applyAlignment="1" applyProtection="1">
      <alignment horizontal="center" vertical="center" wrapText="1"/>
    </xf>
    <xf numFmtId="0" fontId="7" fillId="5" borderId="20" xfId="0" applyFont="1" applyFill="1" applyBorder="1" applyAlignment="1" applyProtection="1">
      <alignment horizontal="center" vertical="center" wrapText="1"/>
    </xf>
    <xf numFmtId="0" fontId="7" fillId="5" borderId="26" xfId="0" applyFont="1" applyFill="1" applyBorder="1" applyAlignment="1" applyProtection="1">
      <alignment horizontal="center" vertical="center" wrapText="1"/>
    </xf>
    <xf numFmtId="0" fontId="5" fillId="10" borderId="5" xfId="0" applyFont="1" applyFill="1" applyBorder="1" applyAlignment="1">
      <alignment horizontal="left" vertical="center" wrapText="1"/>
    </xf>
    <xf numFmtId="0" fontId="5" fillId="10" borderId="28" xfId="0" applyFont="1" applyFill="1" applyBorder="1" applyAlignment="1">
      <alignment horizontal="left" vertical="center" wrapText="1"/>
    </xf>
    <xf numFmtId="0" fontId="7" fillId="11" borderId="31" xfId="0" applyFont="1" applyFill="1" applyBorder="1" applyAlignment="1" applyProtection="1">
      <alignment horizontal="center" vertical="center" wrapText="1"/>
    </xf>
    <xf numFmtId="0" fontId="7" fillId="11" borderId="23" xfId="0" applyFont="1" applyFill="1" applyBorder="1" applyAlignment="1" applyProtection="1">
      <alignment horizontal="center" vertical="center" wrapText="1"/>
    </xf>
    <xf numFmtId="0" fontId="5" fillId="12" borderId="13" xfId="0" applyFont="1" applyFill="1" applyBorder="1" applyAlignment="1">
      <alignment horizontal="left" vertical="center" wrapText="1"/>
    </xf>
    <xf numFmtId="0" fontId="5" fillId="12" borderId="14" xfId="0" applyFont="1" applyFill="1" applyBorder="1" applyAlignment="1">
      <alignment horizontal="left" vertical="center" wrapText="1"/>
    </xf>
    <xf numFmtId="0" fontId="7" fillId="13" borderId="19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7" fillId="13" borderId="33" xfId="0" applyFont="1" applyFill="1" applyBorder="1" applyAlignment="1" applyProtection="1">
      <alignment horizontal="center" vertical="center" wrapText="1"/>
    </xf>
    <xf numFmtId="0" fontId="5" fillId="14" borderId="13" xfId="0" applyFont="1" applyFill="1" applyBorder="1" applyAlignment="1">
      <alignment horizontal="left" vertical="center" wrapText="1"/>
    </xf>
    <xf numFmtId="0" fontId="5" fillId="14" borderId="14" xfId="0" applyFont="1" applyFill="1" applyBorder="1" applyAlignment="1">
      <alignment horizontal="left" vertical="center" wrapText="1"/>
    </xf>
    <xf numFmtId="0" fontId="10" fillId="16" borderId="13" xfId="0" applyFont="1" applyFill="1" applyBorder="1" applyAlignment="1">
      <alignment horizontal="left" vertical="center" wrapText="1"/>
    </xf>
    <xf numFmtId="0" fontId="10" fillId="16" borderId="14" xfId="0" applyFont="1" applyFill="1" applyBorder="1" applyAlignment="1">
      <alignment horizontal="left" vertical="center" wrapText="1"/>
    </xf>
    <xf numFmtId="0" fontId="10" fillId="0" borderId="12" xfId="0" applyFont="1" applyBorder="1" applyAlignment="1">
      <alignment horizontal="right" vertical="center" wrapText="1"/>
    </xf>
    <xf numFmtId="0" fontId="10" fillId="0" borderId="13" xfId="0" applyFont="1" applyBorder="1" applyAlignment="1">
      <alignment horizontal="right" vertical="center" wrapText="1"/>
    </xf>
    <xf numFmtId="1" fontId="10" fillId="5" borderId="0" xfId="0" applyNumberFormat="1" applyFont="1" applyFill="1" applyBorder="1" applyAlignment="1">
      <alignment horizontal="right" vertical="center"/>
    </xf>
    <xf numFmtId="0" fontId="15" fillId="0" borderId="27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28" xfId="0" applyFont="1" applyBorder="1" applyAlignment="1">
      <alignment horizontal="left" vertical="top" wrapText="1"/>
    </xf>
    <xf numFmtId="0" fontId="16" fillId="0" borderId="36" xfId="0" applyFont="1" applyBorder="1" applyAlignment="1">
      <alignment horizontal="left" vertical="top" wrapText="1"/>
    </xf>
    <xf numFmtId="0" fontId="16" fillId="0" borderId="0" xfId="0" applyFont="1" applyBorder="1" applyAlignment="1">
      <alignment horizontal="left" vertical="top" wrapText="1"/>
    </xf>
    <xf numFmtId="0" fontId="16" fillId="0" borderId="37" xfId="0" applyFont="1" applyBorder="1" applyAlignment="1">
      <alignment horizontal="left" vertical="top" wrapText="1"/>
    </xf>
    <xf numFmtId="0" fontId="17" fillId="0" borderId="38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39" xfId="0" applyFont="1" applyBorder="1" applyAlignment="1">
      <alignment horizontal="left" vertical="top" wrapText="1"/>
    </xf>
    <xf numFmtId="0" fontId="10" fillId="5" borderId="1" xfId="0" applyFont="1" applyFill="1" applyBorder="1" applyAlignment="1" applyProtection="1">
      <alignment horizontal="center" vertical="center" wrapText="1"/>
    </xf>
    <xf numFmtId="0" fontId="10" fillId="7" borderId="5" xfId="0" applyFont="1" applyFill="1" applyBorder="1" applyAlignment="1">
      <alignment horizontal="left" vertical="center" wrapText="1"/>
    </xf>
    <xf numFmtId="0" fontId="10" fillId="7" borderId="28" xfId="0" applyFont="1" applyFill="1" applyBorder="1" applyAlignment="1">
      <alignment horizontal="left" vertical="center" wrapText="1"/>
    </xf>
    <xf numFmtId="0" fontId="5" fillId="18" borderId="27" xfId="0" applyFont="1" applyFill="1" applyBorder="1" applyAlignment="1">
      <alignment horizontal="left" vertical="center" wrapText="1"/>
    </xf>
    <xf numFmtId="0" fontId="5" fillId="18" borderId="5" xfId="0" applyFont="1" applyFill="1" applyBorder="1" applyAlignment="1">
      <alignment horizontal="left" vertical="center" wrapText="1"/>
    </xf>
    <xf numFmtId="0" fontId="5" fillId="18" borderId="28" xfId="0" applyFont="1" applyFill="1" applyBorder="1" applyAlignment="1">
      <alignment horizontal="left" vertical="center" wrapText="1"/>
    </xf>
    <xf numFmtId="0" fontId="5" fillId="10" borderId="13" xfId="0" applyFont="1" applyFill="1" applyBorder="1" applyAlignment="1">
      <alignment horizontal="left" vertical="center" wrapText="1"/>
    </xf>
    <xf numFmtId="0" fontId="5" fillId="10" borderId="14" xfId="0" applyFont="1" applyFill="1" applyBorder="1" applyAlignment="1">
      <alignment horizontal="left" vertical="center" wrapText="1"/>
    </xf>
    <xf numFmtId="1" fontId="6" fillId="5" borderId="0" xfId="0" applyNumberFormat="1" applyFont="1" applyFill="1" applyBorder="1" applyAlignment="1" applyProtection="1">
      <alignment horizontal="center" vertical="top" wrapText="1"/>
    </xf>
    <xf numFmtId="0" fontId="6" fillId="5" borderId="0" xfId="0" applyFont="1" applyFill="1" applyBorder="1" applyAlignment="1" applyProtection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" fontId="10" fillId="5" borderId="0" xfId="0" applyNumberFormat="1" applyFont="1" applyFill="1" applyBorder="1" applyAlignment="1">
      <alignment horizontal="right" vertical="center" wrapText="1"/>
    </xf>
    <xf numFmtId="0" fontId="10" fillId="0" borderId="0" xfId="0" applyFont="1" applyBorder="1" applyAlignment="1">
      <alignment horizontal="right" wrapText="1"/>
    </xf>
    <xf numFmtId="1" fontId="28" fillId="5" borderId="0" xfId="0" applyNumberFormat="1" applyFont="1" applyFill="1" applyBorder="1" applyAlignment="1">
      <alignment horizontal="right" vertical="center"/>
    </xf>
    <xf numFmtId="1" fontId="29" fillId="5" borderId="0" xfId="0" applyNumberFormat="1" applyFont="1" applyFill="1" applyBorder="1" applyAlignment="1">
      <alignment horizontal="right" vertical="center"/>
    </xf>
    <xf numFmtId="1" fontId="10" fillId="5" borderId="44" xfId="0" applyNumberFormat="1" applyFont="1" applyFill="1" applyBorder="1" applyAlignment="1">
      <alignment horizontal="center" vertical="center"/>
    </xf>
    <xf numFmtId="0" fontId="5" fillId="18" borderId="13" xfId="0" applyFont="1" applyFill="1" applyBorder="1" applyAlignment="1">
      <alignment horizontal="left" vertical="center" wrapText="1"/>
    </xf>
    <xf numFmtId="0" fontId="5" fillId="18" borderId="14" xfId="0" applyFont="1" applyFill="1" applyBorder="1" applyAlignment="1">
      <alignment horizontal="left" vertical="center" wrapText="1"/>
    </xf>
    <xf numFmtId="0" fontId="10" fillId="5" borderId="0" xfId="0" applyFont="1" applyFill="1" applyBorder="1" applyAlignment="1">
      <alignment horizontal="right"/>
    </xf>
    <xf numFmtId="0" fontId="10" fillId="5" borderId="44" xfId="0" applyFont="1" applyFill="1" applyBorder="1" applyAlignment="1">
      <alignment horizontal="center" vertical="center"/>
    </xf>
    <xf numFmtId="0" fontId="0" fillId="5" borderId="44" xfId="0" applyFill="1" applyBorder="1" applyAlignment="1">
      <alignment horizontal="center" vertical="center"/>
    </xf>
    <xf numFmtId="0" fontId="10" fillId="5" borderId="0" xfId="0" applyFont="1" applyFill="1" applyBorder="1" applyAlignment="1">
      <alignment horizontal="right" vertical="center"/>
    </xf>
    <xf numFmtId="1" fontId="0" fillId="5" borderId="0" xfId="0" applyNumberFormat="1" applyFill="1" applyBorder="1" applyAlignment="1">
      <alignment horizontal="right" vertical="center"/>
    </xf>
    <xf numFmtId="0" fontId="5" fillId="10" borderId="13" xfId="0" applyFont="1" applyFill="1" applyBorder="1" applyAlignment="1">
      <alignment horizontal="left" vertical="top" wrapText="1"/>
    </xf>
    <xf numFmtId="0" fontId="5" fillId="10" borderId="14" xfId="0" applyFont="1" applyFill="1" applyBorder="1" applyAlignment="1">
      <alignment horizontal="left" vertical="top" wrapText="1"/>
    </xf>
    <xf numFmtId="0" fontId="5" fillId="12" borderId="13" xfId="0" applyFont="1" applyFill="1" applyBorder="1" applyAlignment="1">
      <alignment horizontal="left" vertical="top" wrapText="1"/>
    </xf>
    <xf numFmtId="0" fontId="5" fillId="12" borderId="14" xfId="0" applyFont="1" applyFill="1" applyBorder="1" applyAlignment="1">
      <alignment horizontal="left" vertical="top" wrapText="1"/>
    </xf>
    <xf numFmtId="1" fontId="10" fillId="5" borderId="0" xfId="0" applyNumberFormat="1" applyFont="1" applyFill="1" applyBorder="1" applyAlignment="1">
      <alignment horizontal="right"/>
    </xf>
    <xf numFmtId="0" fontId="5" fillId="12" borderId="0" xfId="0" applyFont="1" applyFill="1" applyBorder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552451</xdr:colOff>
      <xdr:row>0</xdr:row>
      <xdr:rowOff>38102</xdr:rowOff>
    </xdr:from>
    <xdr:to>
      <xdr:col>9</xdr:col>
      <xdr:colOff>495300</xdr:colOff>
      <xdr:row>0</xdr:row>
      <xdr:rowOff>841743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A216B1A1-F49C-45E1-9435-CE7A0169F7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6" y="38102"/>
          <a:ext cx="5591174" cy="8036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shaira.porsil@melia.com" TargetMode="External"/><Relationship Id="rId18" Type="http://schemas.openxmlformats.org/officeDocument/2006/relationships/hyperlink" Target="mailto:pvparguera@aol.com" TargetMode="External"/><Relationship Id="rId26" Type="http://schemas.openxmlformats.org/officeDocument/2006/relationships/hyperlink" Target="mailto:ivelissie@atwindchimesboutiquehotel.com" TargetMode="External"/><Relationship Id="rId39" Type="http://schemas.openxmlformats.org/officeDocument/2006/relationships/hyperlink" Target="mailto:francisco.martinez@elsanjuanhotel.com" TargetMode="External"/><Relationship Id="rId3" Type="http://schemas.openxmlformats.org/officeDocument/2006/relationships/hyperlink" Target="mailto:jemmanuelli@costabahiahotel.com" TargetMode="External"/><Relationship Id="rId21" Type="http://schemas.openxmlformats.org/officeDocument/2006/relationships/hyperlink" Target="mailto:ciarasmh@gmail.com" TargetMode="External"/><Relationship Id="rId34" Type="http://schemas.openxmlformats.org/officeDocument/2006/relationships/hyperlink" Target="mailto:nathalie.urban@whotels.com" TargetMode="External"/><Relationship Id="rId42" Type="http://schemas.openxmlformats.org/officeDocument/2006/relationships/hyperlink" Target="mailto:maunacaribe.tropicalinnspr@gmail.com" TargetMode="External"/><Relationship Id="rId47" Type="http://schemas.openxmlformats.org/officeDocument/2006/relationships/hyperlink" Target="mailto:Hotelyunquemar@gmail.com" TargetMode="External"/><Relationship Id="rId50" Type="http://schemas.openxmlformats.org/officeDocument/2006/relationships/drawing" Target="../drawings/drawing1.xml"/><Relationship Id="rId7" Type="http://schemas.openxmlformats.org/officeDocument/2006/relationships/hyperlink" Target="mailto:Olga.areizaga@marriott.com" TargetMode="External"/><Relationship Id="rId12" Type="http://schemas.openxmlformats.org/officeDocument/2006/relationships/hyperlink" Target="mailto:Ian.ciappara@stregis.com" TargetMode="External"/><Relationship Id="rId17" Type="http://schemas.openxmlformats.org/officeDocument/2006/relationships/hyperlink" Target="mailto:pva@villa-antonio.com" TargetMode="External"/><Relationship Id="rId25" Type="http://schemas.openxmlformats.org/officeDocument/2006/relationships/hyperlink" Target="mailto:rnewman@verdanzahotel.com" TargetMode="External"/><Relationship Id="rId33" Type="http://schemas.openxmlformats.org/officeDocument/2006/relationships/hyperlink" Target="mailto:concierge@seagatehotel.com" TargetMode="External"/><Relationship Id="rId38" Type="http://schemas.openxmlformats.org/officeDocument/2006/relationships/hyperlink" Target="mailto:hacienda@jayuya.puertorico.pr" TargetMode="External"/><Relationship Id="rId46" Type="http://schemas.openxmlformats.org/officeDocument/2006/relationships/hyperlink" Target="mailto:alopez@hitcmayaguez.com" TargetMode="External"/><Relationship Id="rId2" Type="http://schemas.openxmlformats.org/officeDocument/2006/relationships/hyperlink" Target="mailto:jacqueline.volkart@ritzcarlton.com" TargetMode="External"/><Relationship Id="rId16" Type="http://schemas.openxmlformats.org/officeDocument/2006/relationships/hyperlink" Target="mailto:jramos@paradorvillassotomayor.com" TargetMode="External"/><Relationship Id="rId20" Type="http://schemas.openxmlformats.org/officeDocument/2006/relationships/hyperlink" Target="mailto:rfernandez@highgate.com" TargetMode="External"/><Relationship Id="rId29" Type="http://schemas.openxmlformats.org/officeDocument/2006/relationships/hyperlink" Target="mailto:info@puertoricodreams.com" TargetMode="External"/><Relationship Id="rId41" Type="http://schemas.openxmlformats.org/officeDocument/2006/relationships/hyperlink" Target="mailto:antonio@mbhpr.com" TargetMode="External"/><Relationship Id="rId1" Type="http://schemas.openxmlformats.org/officeDocument/2006/relationships/hyperlink" Target="mailto:franco@airporthotelpr.com" TargetMode="External"/><Relationship Id="rId6" Type="http://schemas.openxmlformats.org/officeDocument/2006/relationships/hyperlink" Target="mailto:truiz@cielomar.com" TargetMode="External"/><Relationship Id="rId11" Type="http://schemas.openxmlformats.org/officeDocument/2006/relationships/hyperlink" Target="mailto:csantana@wyndham.com" TargetMode="External"/><Relationship Id="rId24" Type="http://schemas.openxmlformats.org/officeDocument/2006/relationships/hyperlink" Target="mailto:mrivas@trypislaverde.com" TargetMode="External"/><Relationship Id="rId32" Type="http://schemas.openxmlformats.org/officeDocument/2006/relationships/hyperlink" Target="mailto:Burrmudgeon@gmail.com" TargetMode="External"/><Relationship Id="rId37" Type="http://schemas.openxmlformats.org/officeDocument/2006/relationships/hyperlink" Target="mailto:jgrodriguez@destinationhotels.com" TargetMode="External"/><Relationship Id="rId40" Type="http://schemas.openxmlformats.org/officeDocument/2006/relationships/hyperlink" Target="mailto:dosaguasriogrande@gmail.com" TargetMode="External"/><Relationship Id="rId45" Type="http://schemas.openxmlformats.org/officeDocument/2006/relationships/hyperlink" Target="mailto:guanica1929.tropicalinnspr@gmail.com" TargetMode="External"/><Relationship Id="rId5" Type="http://schemas.openxmlformats.org/officeDocument/2006/relationships/hyperlink" Target="mailto:sharilyn.toko@hilton.com" TargetMode="External"/><Relationship Id="rId15" Type="http://schemas.openxmlformats.org/officeDocument/2006/relationships/hyperlink" Target="mailto:boquemar@prtc.net" TargetMode="External"/><Relationship Id="rId23" Type="http://schemas.openxmlformats.org/officeDocument/2006/relationships/hyperlink" Target="mailto:laplayita@gmail.com" TargetMode="External"/><Relationship Id="rId28" Type="http://schemas.openxmlformats.org/officeDocument/2006/relationships/hyperlink" Target="mailto:reservations@dahousehotelpr.com" TargetMode="External"/><Relationship Id="rId36" Type="http://schemas.openxmlformats.org/officeDocument/2006/relationships/hyperlink" Target="mailto:abenus@copamarina.com" TargetMode="External"/><Relationship Id="rId49" Type="http://schemas.openxmlformats.org/officeDocument/2006/relationships/printerSettings" Target="../printerSettings/printerSettings1.bin"/><Relationship Id="rId10" Type="http://schemas.openxmlformats.org/officeDocument/2006/relationships/hyperlink" Target="mailto:info@casaflamboyant.pr.com%20(no%20contestan)" TargetMode="External"/><Relationship Id="rId19" Type="http://schemas.openxmlformats.org/officeDocument/2006/relationships/hyperlink" Target="mailto:reservation@bluehorizonboutiqueresort.com" TargetMode="External"/><Relationship Id="rId31" Type="http://schemas.openxmlformats.org/officeDocument/2006/relationships/hyperlink" Target="mailto:tarpon@fishinginpuertorico.com" TargetMode="External"/><Relationship Id="rId44" Type="http://schemas.openxmlformats.org/officeDocument/2006/relationships/hyperlink" Target="mailto:palmasdelucia.tropicalinnspr@gmail.com" TargetMode="External"/><Relationship Id="rId4" Type="http://schemas.openxmlformats.org/officeDocument/2006/relationships/hyperlink" Target="mailto:hotelmedialuna1@gmail.com" TargetMode="External"/><Relationship Id="rId9" Type="http://schemas.openxmlformats.org/officeDocument/2006/relationships/hyperlink" Target="mailto:ivitale@sheratonsanjuan.com" TargetMode="External"/><Relationship Id="rId14" Type="http://schemas.openxmlformats.org/officeDocument/2006/relationships/hyperlink" Target="mailto:costadelmar.tropicalinnspr@gmail.com" TargetMode="External"/><Relationship Id="rId22" Type="http://schemas.openxmlformats.org/officeDocument/2006/relationships/hyperlink" Target="mailto:mdelmar@esjazul.com" TargetMode="External"/><Relationship Id="rId27" Type="http://schemas.openxmlformats.org/officeDocument/2006/relationships/hyperlink" Target="mailto:j.garay@courtyard.com" TargetMode="External"/><Relationship Id="rId30" Type="http://schemas.openxmlformats.org/officeDocument/2006/relationships/hyperlink" Target="mailto:richard.beiner@holidayinnexpresscondado.com" TargetMode="External"/><Relationship Id="rId35" Type="http://schemas.openxmlformats.org/officeDocument/2006/relationships/hyperlink" Target="mailto:ccordero@wemanagepr.com" TargetMode="External"/><Relationship Id="rId43" Type="http://schemas.openxmlformats.org/officeDocument/2006/relationships/hyperlink" Target="mailto:luciabeach.tropicalinnspr@gmail.com" TargetMode="External"/><Relationship Id="rId48" Type="http://schemas.openxmlformats.org/officeDocument/2006/relationships/hyperlink" Target="mailto:marketing@paradorvillasdelmarhau.com" TargetMode="External"/><Relationship Id="rId8" Type="http://schemas.openxmlformats.org/officeDocument/2006/relationships/hyperlink" Target="mailto:sam.basu@sheraton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W186"/>
  <sheetViews>
    <sheetView tabSelected="1" topLeftCell="A115" workbookViewId="0">
      <selection activeCell="Q131" sqref="Q131"/>
    </sheetView>
  </sheetViews>
  <sheetFormatPr defaultColWidth="18.33203125" defaultRowHeight="10.199999999999999" x14ac:dyDescent="0.2"/>
  <cols>
    <col min="1" max="1" width="5.33203125" style="45" customWidth="1"/>
    <col min="2" max="2" width="16.6640625" style="1" customWidth="1"/>
    <col min="3" max="3" width="8.44140625" style="1" customWidth="1"/>
    <col min="4" max="4" width="12.88671875" style="1" customWidth="1"/>
    <col min="5" max="5" width="11.33203125" style="1" customWidth="1"/>
    <col min="6" max="6" width="11" style="1" customWidth="1"/>
    <col min="7" max="7" width="8.44140625" style="1" customWidth="1"/>
    <col min="8" max="8" width="8.88671875" style="397" customWidth="1"/>
    <col min="9" max="9" width="7.109375" style="397" customWidth="1"/>
    <col min="10" max="10" width="9.88671875" style="397" customWidth="1"/>
    <col min="11" max="11" width="7.44140625" style="1" customWidth="1"/>
    <col min="12" max="12" width="7.6640625" style="1" customWidth="1"/>
    <col min="13" max="13" width="8.109375" style="1" customWidth="1"/>
    <col min="14" max="14" width="10.44140625" style="1" customWidth="1"/>
    <col min="15" max="15" width="12.109375" style="1" customWidth="1"/>
    <col min="16" max="16" width="14.44140625" style="1" customWidth="1"/>
    <col min="17" max="17" width="37.44140625" style="1" customWidth="1"/>
    <col min="18" max="18" width="12.33203125" style="1" customWidth="1"/>
    <col min="19" max="19" width="3.6640625" style="1" customWidth="1"/>
    <col min="20" max="20" width="11.6640625" style="1" customWidth="1"/>
    <col min="21" max="21" width="9.109375" style="1" customWidth="1"/>
    <col min="22" max="22" width="8.88671875" style="1" customWidth="1"/>
    <col min="23" max="23" width="8.5546875" style="1" customWidth="1"/>
    <col min="24" max="256" width="18.33203125" style="1"/>
    <col min="257" max="257" width="5.33203125" style="1" customWidth="1"/>
    <col min="258" max="258" width="16.6640625" style="1" customWidth="1"/>
    <col min="259" max="259" width="8.44140625" style="1" customWidth="1"/>
    <col min="260" max="260" width="12.88671875" style="1" customWidth="1"/>
    <col min="261" max="261" width="11.33203125" style="1" customWidth="1"/>
    <col min="262" max="262" width="11" style="1" customWidth="1"/>
    <col min="263" max="263" width="8.44140625" style="1" customWidth="1"/>
    <col min="264" max="264" width="8.88671875" style="1" customWidth="1"/>
    <col min="265" max="265" width="7.109375" style="1" customWidth="1"/>
    <col min="266" max="266" width="5.6640625" style="1" customWidth="1"/>
    <col min="267" max="267" width="4" style="1" customWidth="1"/>
    <col min="268" max="268" width="7.6640625" style="1" customWidth="1"/>
    <col min="269" max="269" width="8.109375" style="1" customWidth="1"/>
    <col min="270" max="270" width="10.44140625" style="1" customWidth="1"/>
    <col min="271" max="271" width="12.109375" style="1" customWidth="1"/>
    <col min="272" max="272" width="14.44140625" style="1" customWidth="1"/>
    <col min="273" max="273" width="28.5546875" style="1" customWidth="1"/>
    <col min="274" max="274" width="12.33203125" style="1" customWidth="1"/>
    <col min="275" max="275" width="3.6640625" style="1" customWidth="1"/>
    <col min="276" max="276" width="11.6640625" style="1" customWidth="1"/>
    <col min="277" max="277" width="9.109375" style="1" customWidth="1"/>
    <col min="278" max="278" width="8.88671875" style="1" customWidth="1"/>
    <col min="279" max="279" width="8.5546875" style="1" customWidth="1"/>
    <col min="280" max="512" width="18.33203125" style="1"/>
    <col min="513" max="513" width="5.33203125" style="1" customWidth="1"/>
    <col min="514" max="514" width="16.6640625" style="1" customWidth="1"/>
    <col min="515" max="515" width="8.44140625" style="1" customWidth="1"/>
    <col min="516" max="516" width="12.88671875" style="1" customWidth="1"/>
    <col min="517" max="517" width="11.33203125" style="1" customWidth="1"/>
    <col min="518" max="518" width="11" style="1" customWidth="1"/>
    <col min="519" max="519" width="8.44140625" style="1" customWidth="1"/>
    <col min="520" max="520" width="8.88671875" style="1" customWidth="1"/>
    <col min="521" max="521" width="7.109375" style="1" customWidth="1"/>
    <col min="522" max="522" width="5.6640625" style="1" customWidth="1"/>
    <col min="523" max="523" width="4" style="1" customWidth="1"/>
    <col min="524" max="524" width="7.6640625" style="1" customWidth="1"/>
    <col min="525" max="525" width="8.109375" style="1" customWidth="1"/>
    <col min="526" max="526" width="10.44140625" style="1" customWidth="1"/>
    <col min="527" max="527" width="12.109375" style="1" customWidth="1"/>
    <col min="528" max="528" width="14.44140625" style="1" customWidth="1"/>
    <col min="529" max="529" width="28.5546875" style="1" customWidth="1"/>
    <col min="530" max="530" width="12.33203125" style="1" customWidth="1"/>
    <col min="531" max="531" width="3.6640625" style="1" customWidth="1"/>
    <col min="532" max="532" width="11.6640625" style="1" customWidth="1"/>
    <col min="533" max="533" width="9.109375" style="1" customWidth="1"/>
    <col min="534" max="534" width="8.88671875" style="1" customWidth="1"/>
    <col min="535" max="535" width="8.5546875" style="1" customWidth="1"/>
    <col min="536" max="768" width="18.33203125" style="1"/>
    <col min="769" max="769" width="5.33203125" style="1" customWidth="1"/>
    <col min="770" max="770" width="16.6640625" style="1" customWidth="1"/>
    <col min="771" max="771" width="8.44140625" style="1" customWidth="1"/>
    <col min="772" max="772" width="12.88671875" style="1" customWidth="1"/>
    <col min="773" max="773" width="11.33203125" style="1" customWidth="1"/>
    <col min="774" max="774" width="11" style="1" customWidth="1"/>
    <col min="775" max="775" width="8.44140625" style="1" customWidth="1"/>
    <col min="776" max="776" width="8.88671875" style="1" customWidth="1"/>
    <col min="777" max="777" width="7.109375" style="1" customWidth="1"/>
    <col min="778" max="778" width="5.6640625" style="1" customWidth="1"/>
    <col min="779" max="779" width="4" style="1" customWidth="1"/>
    <col min="780" max="780" width="7.6640625" style="1" customWidth="1"/>
    <col min="781" max="781" width="8.109375" style="1" customWidth="1"/>
    <col min="782" max="782" width="10.44140625" style="1" customWidth="1"/>
    <col min="783" max="783" width="12.109375" style="1" customWidth="1"/>
    <col min="784" max="784" width="14.44140625" style="1" customWidth="1"/>
    <col min="785" max="785" width="28.5546875" style="1" customWidth="1"/>
    <col min="786" max="786" width="12.33203125" style="1" customWidth="1"/>
    <col min="787" max="787" width="3.6640625" style="1" customWidth="1"/>
    <col min="788" max="788" width="11.6640625" style="1" customWidth="1"/>
    <col min="789" max="789" width="9.109375" style="1" customWidth="1"/>
    <col min="790" max="790" width="8.88671875" style="1" customWidth="1"/>
    <col min="791" max="791" width="8.5546875" style="1" customWidth="1"/>
    <col min="792" max="1024" width="18.33203125" style="1"/>
    <col min="1025" max="1025" width="5.33203125" style="1" customWidth="1"/>
    <col min="1026" max="1026" width="16.6640625" style="1" customWidth="1"/>
    <col min="1027" max="1027" width="8.44140625" style="1" customWidth="1"/>
    <col min="1028" max="1028" width="12.88671875" style="1" customWidth="1"/>
    <col min="1029" max="1029" width="11.33203125" style="1" customWidth="1"/>
    <col min="1030" max="1030" width="11" style="1" customWidth="1"/>
    <col min="1031" max="1031" width="8.44140625" style="1" customWidth="1"/>
    <col min="1032" max="1032" width="8.88671875" style="1" customWidth="1"/>
    <col min="1033" max="1033" width="7.109375" style="1" customWidth="1"/>
    <col min="1034" max="1034" width="5.6640625" style="1" customWidth="1"/>
    <col min="1035" max="1035" width="4" style="1" customWidth="1"/>
    <col min="1036" max="1036" width="7.6640625" style="1" customWidth="1"/>
    <col min="1037" max="1037" width="8.109375" style="1" customWidth="1"/>
    <col min="1038" max="1038" width="10.44140625" style="1" customWidth="1"/>
    <col min="1039" max="1039" width="12.109375" style="1" customWidth="1"/>
    <col min="1040" max="1040" width="14.44140625" style="1" customWidth="1"/>
    <col min="1041" max="1041" width="28.5546875" style="1" customWidth="1"/>
    <col min="1042" max="1042" width="12.33203125" style="1" customWidth="1"/>
    <col min="1043" max="1043" width="3.6640625" style="1" customWidth="1"/>
    <col min="1044" max="1044" width="11.6640625" style="1" customWidth="1"/>
    <col min="1045" max="1045" width="9.109375" style="1" customWidth="1"/>
    <col min="1046" max="1046" width="8.88671875" style="1" customWidth="1"/>
    <col min="1047" max="1047" width="8.5546875" style="1" customWidth="1"/>
    <col min="1048" max="1280" width="18.33203125" style="1"/>
    <col min="1281" max="1281" width="5.33203125" style="1" customWidth="1"/>
    <col min="1282" max="1282" width="16.6640625" style="1" customWidth="1"/>
    <col min="1283" max="1283" width="8.44140625" style="1" customWidth="1"/>
    <col min="1284" max="1284" width="12.88671875" style="1" customWidth="1"/>
    <col min="1285" max="1285" width="11.33203125" style="1" customWidth="1"/>
    <col min="1286" max="1286" width="11" style="1" customWidth="1"/>
    <col min="1287" max="1287" width="8.44140625" style="1" customWidth="1"/>
    <col min="1288" max="1288" width="8.88671875" style="1" customWidth="1"/>
    <col min="1289" max="1289" width="7.109375" style="1" customWidth="1"/>
    <col min="1290" max="1290" width="5.6640625" style="1" customWidth="1"/>
    <col min="1291" max="1291" width="4" style="1" customWidth="1"/>
    <col min="1292" max="1292" width="7.6640625" style="1" customWidth="1"/>
    <col min="1293" max="1293" width="8.109375" style="1" customWidth="1"/>
    <col min="1294" max="1294" width="10.44140625" style="1" customWidth="1"/>
    <col min="1295" max="1295" width="12.109375" style="1" customWidth="1"/>
    <col min="1296" max="1296" width="14.44140625" style="1" customWidth="1"/>
    <col min="1297" max="1297" width="28.5546875" style="1" customWidth="1"/>
    <col min="1298" max="1298" width="12.33203125" style="1" customWidth="1"/>
    <col min="1299" max="1299" width="3.6640625" style="1" customWidth="1"/>
    <col min="1300" max="1300" width="11.6640625" style="1" customWidth="1"/>
    <col min="1301" max="1301" width="9.109375" style="1" customWidth="1"/>
    <col min="1302" max="1302" width="8.88671875" style="1" customWidth="1"/>
    <col min="1303" max="1303" width="8.5546875" style="1" customWidth="1"/>
    <col min="1304" max="1536" width="18.33203125" style="1"/>
    <col min="1537" max="1537" width="5.33203125" style="1" customWidth="1"/>
    <col min="1538" max="1538" width="16.6640625" style="1" customWidth="1"/>
    <col min="1539" max="1539" width="8.44140625" style="1" customWidth="1"/>
    <col min="1540" max="1540" width="12.88671875" style="1" customWidth="1"/>
    <col min="1541" max="1541" width="11.33203125" style="1" customWidth="1"/>
    <col min="1542" max="1542" width="11" style="1" customWidth="1"/>
    <col min="1543" max="1543" width="8.44140625" style="1" customWidth="1"/>
    <col min="1544" max="1544" width="8.88671875" style="1" customWidth="1"/>
    <col min="1545" max="1545" width="7.109375" style="1" customWidth="1"/>
    <col min="1546" max="1546" width="5.6640625" style="1" customWidth="1"/>
    <col min="1547" max="1547" width="4" style="1" customWidth="1"/>
    <col min="1548" max="1548" width="7.6640625" style="1" customWidth="1"/>
    <col min="1549" max="1549" width="8.109375" style="1" customWidth="1"/>
    <col min="1550" max="1550" width="10.44140625" style="1" customWidth="1"/>
    <col min="1551" max="1551" width="12.109375" style="1" customWidth="1"/>
    <col min="1552" max="1552" width="14.44140625" style="1" customWidth="1"/>
    <col min="1553" max="1553" width="28.5546875" style="1" customWidth="1"/>
    <col min="1554" max="1554" width="12.33203125" style="1" customWidth="1"/>
    <col min="1555" max="1555" width="3.6640625" style="1" customWidth="1"/>
    <col min="1556" max="1556" width="11.6640625" style="1" customWidth="1"/>
    <col min="1557" max="1557" width="9.109375" style="1" customWidth="1"/>
    <col min="1558" max="1558" width="8.88671875" style="1" customWidth="1"/>
    <col min="1559" max="1559" width="8.5546875" style="1" customWidth="1"/>
    <col min="1560" max="1792" width="18.33203125" style="1"/>
    <col min="1793" max="1793" width="5.33203125" style="1" customWidth="1"/>
    <col min="1794" max="1794" width="16.6640625" style="1" customWidth="1"/>
    <col min="1795" max="1795" width="8.44140625" style="1" customWidth="1"/>
    <col min="1796" max="1796" width="12.88671875" style="1" customWidth="1"/>
    <col min="1797" max="1797" width="11.33203125" style="1" customWidth="1"/>
    <col min="1798" max="1798" width="11" style="1" customWidth="1"/>
    <col min="1799" max="1799" width="8.44140625" style="1" customWidth="1"/>
    <col min="1800" max="1800" width="8.88671875" style="1" customWidth="1"/>
    <col min="1801" max="1801" width="7.109375" style="1" customWidth="1"/>
    <col min="1802" max="1802" width="5.6640625" style="1" customWidth="1"/>
    <col min="1803" max="1803" width="4" style="1" customWidth="1"/>
    <col min="1804" max="1804" width="7.6640625" style="1" customWidth="1"/>
    <col min="1805" max="1805" width="8.109375" style="1" customWidth="1"/>
    <col min="1806" max="1806" width="10.44140625" style="1" customWidth="1"/>
    <col min="1807" max="1807" width="12.109375" style="1" customWidth="1"/>
    <col min="1808" max="1808" width="14.44140625" style="1" customWidth="1"/>
    <col min="1809" max="1809" width="28.5546875" style="1" customWidth="1"/>
    <col min="1810" max="1810" width="12.33203125" style="1" customWidth="1"/>
    <col min="1811" max="1811" width="3.6640625" style="1" customWidth="1"/>
    <col min="1812" max="1812" width="11.6640625" style="1" customWidth="1"/>
    <col min="1813" max="1813" width="9.109375" style="1" customWidth="1"/>
    <col min="1814" max="1814" width="8.88671875" style="1" customWidth="1"/>
    <col min="1815" max="1815" width="8.5546875" style="1" customWidth="1"/>
    <col min="1816" max="2048" width="18.33203125" style="1"/>
    <col min="2049" max="2049" width="5.33203125" style="1" customWidth="1"/>
    <col min="2050" max="2050" width="16.6640625" style="1" customWidth="1"/>
    <col min="2051" max="2051" width="8.44140625" style="1" customWidth="1"/>
    <col min="2052" max="2052" width="12.88671875" style="1" customWidth="1"/>
    <col min="2053" max="2053" width="11.33203125" style="1" customWidth="1"/>
    <col min="2054" max="2054" width="11" style="1" customWidth="1"/>
    <col min="2055" max="2055" width="8.44140625" style="1" customWidth="1"/>
    <col min="2056" max="2056" width="8.88671875" style="1" customWidth="1"/>
    <col min="2057" max="2057" width="7.109375" style="1" customWidth="1"/>
    <col min="2058" max="2058" width="5.6640625" style="1" customWidth="1"/>
    <col min="2059" max="2059" width="4" style="1" customWidth="1"/>
    <col min="2060" max="2060" width="7.6640625" style="1" customWidth="1"/>
    <col min="2061" max="2061" width="8.109375" style="1" customWidth="1"/>
    <col min="2062" max="2062" width="10.44140625" style="1" customWidth="1"/>
    <col min="2063" max="2063" width="12.109375" style="1" customWidth="1"/>
    <col min="2064" max="2064" width="14.44140625" style="1" customWidth="1"/>
    <col min="2065" max="2065" width="28.5546875" style="1" customWidth="1"/>
    <col min="2066" max="2066" width="12.33203125" style="1" customWidth="1"/>
    <col min="2067" max="2067" width="3.6640625" style="1" customWidth="1"/>
    <col min="2068" max="2068" width="11.6640625" style="1" customWidth="1"/>
    <col min="2069" max="2069" width="9.109375" style="1" customWidth="1"/>
    <col min="2070" max="2070" width="8.88671875" style="1" customWidth="1"/>
    <col min="2071" max="2071" width="8.5546875" style="1" customWidth="1"/>
    <col min="2072" max="2304" width="18.33203125" style="1"/>
    <col min="2305" max="2305" width="5.33203125" style="1" customWidth="1"/>
    <col min="2306" max="2306" width="16.6640625" style="1" customWidth="1"/>
    <col min="2307" max="2307" width="8.44140625" style="1" customWidth="1"/>
    <col min="2308" max="2308" width="12.88671875" style="1" customWidth="1"/>
    <col min="2309" max="2309" width="11.33203125" style="1" customWidth="1"/>
    <col min="2310" max="2310" width="11" style="1" customWidth="1"/>
    <col min="2311" max="2311" width="8.44140625" style="1" customWidth="1"/>
    <col min="2312" max="2312" width="8.88671875" style="1" customWidth="1"/>
    <col min="2313" max="2313" width="7.109375" style="1" customWidth="1"/>
    <col min="2314" max="2314" width="5.6640625" style="1" customWidth="1"/>
    <col min="2315" max="2315" width="4" style="1" customWidth="1"/>
    <col min="2316" max="2316" width="7.6640625" style="1" customWidth="1"/>
    <col min="2317" max="2317" width="8.109375" style="1" customWidth="1"/>
    <col min="2318" max="2318" width="10.44140625" style="1" customWidth="1"/>
    <col min="2319" max="2319" width="12.109375" style="1" customWidth="1"/>
    <col min="2320" max="2320" width="14.44140625" style="1" customWidth="1"/>
    <col min="2321" max="2321" width="28.5546875" style="1" customWidth="1"/>
    <col min="2322" max="2322" width="12.33203125" style="1" customWidth="1"/>
    <col min="2323" max="2323" width="3.6640625" style="1" customWidth="1"/>
    <col min="2324" max="2324" width="11.6640625" style="1" customWidth="1"/>
    <col min="2325" max="2325" width="9.109375" style="1" customWidth="1"/>
    <col min="2326" max="2326" width="8.88671875" style="1" customWidth="1"/>
    <col min="2327" max="2327" width="8.5546875" style="1" customWidth="1"/>
    <col min="2328" max="2560" width="18.33203125" style="1"/>
    <col min="2561" max="2561" width="5.33203125" style="1" customWidth="1"/>
    <col min="2562" max="2562" width="16.6640625" style="1" customWidth="1"/>
    <col min="2563" max="2563" width="8.44140625" style="1" customWidth="1"/>
    <col min="2564" max="2564" width="12.88671875" style="1" customWidth="1"/>
    <col min="2565" max="2565" width="11.33203125" style="1" customWidth="1"/>
    <col min="2566" max="2566" width="11" style="1" customWidth="1"/>
    <col min="2567" max="2567" width="8.44140625" style="1" customWidth="1"/>
    <col min="2568" max="2568" width="8.88671875" style="1" customWidth="1"/>
    <col min="2569" max="2569" width="7.109375" style="1" customWidth="1"/>
    <col min="2570" max="2570" width="5.6640625" style="1" customWidth="1"/>
    <col min="2571" max="2571" width="4" style="1" customWidth="1"/>
    <col min="2572" max="2572" width="7.6640625" style="1" customWidth="1"/>
    <col min="2573" max="2573" width="8.109375" style="1" customWidth="1"/>
    <col min="2574" max="2574" width="10.44140625" style="1" customWidth="1"/>
    <col min="2575" max="2575" width="12.109375" style="1" customWidth="1"/>
    <col min="2576" max="2576" width="14.44140625" style="1" customWidth="1"/>
    <col min="2577" max="2577" width="28.5546875" style="1" customWidth="1"/>
    <col min="2578" max="2578" width="12.33203125" style="1" customWidth="1"/>
    <col min="2579" max="2579" width="3.6640625" style="1" customWidth="1"/>
    <col min="2580" max="2580" width="11.6640625" style="1" customWidth="1"/>
    <col min="2581" max="2581" width="9.109375" style="1" customWidth="1"/>
    <col min="2582" max="2582" width="8.88671875" style="1" customWidth="1"/>
    <col min="2583" max="2583" width="8.5546875" style="1" customWidth="1"/>
    <col min="2584" max="2816" width="18.33203125" style="1"/>
    <col min="2817" max="2817" width="5.33203125" style="1" customWidth="1"/>
    <col min="2818" max="2818" width="16.6640625" style="1" customWidth="1"/>
    <col min="2819" max="2819" width="8.44140625" style="1" customWidth="1"/>
    <col min="2820" max="2820" width="12.88671875" style="1" customWidth="1"/>
    <col min="2821" max="2821" width="11.33203125" style="1" customWidth="1"/>
    <col min="2822" max="2822" width="11" style="1" customWidth="1"/>
    <col min="2823" max="2823" width="8.44140625" style="1" customWidth="1"/>
    <col min="2824" max="2824" width="8.88671875" style="1" customWidth="1"/>
    <col min="2825" max="2825" width="7.109375" style="1" customWidth="1"/>
    <col min="2826" max="2826" width="5.6640625" style="1" customWidth="1"/>
    <col min="2827" max="2827" width="4" style="1" customWidth="1"/>
    <col min="2828" max="2828" width="7.6640625" style="1" customWidth="1"/>
    <col min="2829" max="2829" width="8.109375" style="1" customWidth="1"/>
    <col min="2830" max="2830" width="10.44140625" style="1" customWidth="1"/>
    <col min="2831" max="2831" width="12.109375" style="1" customWidth="1"/>
    <col min="2832" max="2832" width="14.44140625" style="1" customWidth="1"/>
    <col min="2833" max="2833" width="28.5546875" style="1" customWidth="1"/>
    <col min="2834" max="2834" width="12.33203125" style="1" customWidth="1"/>
    <col min="2835" max="2835" width="3.6640625" style="1" customWidth="1"/>
    <col min="2836" max="2836" width="11.6640625" style="1" customWidth="1"/>
    <col min="2837" max="2837" width="9.109375" style="1" customWidth="1"/>
    <col min="2838" max="2838" width="8.88671875" style="1" customWidth="1"/>
    <col min="2839" max="2839" width="8.5546875" style="1" customWidth="1"/>
    <col min="2840" max="3072" width="18.33203125" style="1"/>
    <col min="3073" max="3073" width="5.33203125" style="1" customWidth="1"/>
    <col min="3074" max="3074" width="16.6640625" style="1" customWidth="1"/>
    <col min="3075" max="3075" width="8.44140625" style="1" customWidth="1"/>
    <col min="3076" max="3076" width="12.88671875" style="1" customWidth="1"/>
    <col min="3077" max="3077" width="11.33203125" style="1" customWidth="1"/>
    <col min="3078" max="3078" width="11" style="1" customWidth="1"/>
    <col min="3079" max="3079" width="8.44140625" style="1" customWidth="1"/>
    <col min="3080" max="3080" width="8.88671875" style="1" customWidth="1"/>
    <col min="3081" max="3081" width="7.109375" style="1" customWidth="1"/>
    <col min="3082" max="3082" width="5.6640625" style="1" customWidth="1"/>
    <col min="3083" max="3083" width="4" style="1" customWidth="1"/>
    <col min="3084" max="3084" width="7.6640625" style="1" customWidth="1"/>
    <col min="3085" max="3085" width="8.109375" style="1" customWidth="1"/>
    <col min="3086" max="3086" width="10.44140625" style="1" customWidth="1"/>
    <col min="3087" max="3087" width="12.109375" style="1" customWidth="1"/>
    <col min="3088" max="3088" width="14.44140625" style="1" customWidth="1"/>
    <col min="3089" max="3089" width="28.5546875" style="1" customWidth="1"/>
    <col min="3090" max="3090" width="12.33203125" style="1" customWidth="1"/>
    <col min="3091" max="3091" width="3.6640625" style="1" customWidth="1"/>
    <col min="3092" max="3092" width="11.6640625" style="1" customWidth="1"/>
    <col min="3093" max="3093" width="9.109375" style="1" customWidth="1"/>
    <col min="3094" max="3094" width="8.88671875" style="1" customWidth="1"/>
    <col min="3095" max="3095" width="8.5546875" style="1" customWidth="1"/>
    <col min="3096" max="3328" width="18.33203125" style="1"/>
    <col min="3329" max="3329" width="5.33203125" style="1" customWidth="1"/>
    <col min="3330" max="3330" width="16.6640625" style="1" customWidth="1"/>
    <col min="3331" max="3331" width="8.44140625" style="1" customWidth="1"/>
    <col min="3332" max="3332" width="12.88671875" style="1" customWidth="1"/>
    <col min="3333" max="3333" width="11.33203125" style="1" customWidth="1"/>
    <col min="3334" max="3334" width="11" style="1" customWidth="1"/>
    <col min="3335" max="3335" width="8.44140625" style="1" customWidth="1"/>
    <col min="3336" max="3336" width="8.88671875" style="1" customWidth="1"/>
    <col min="3337" max="3337" width="7.109375" style="1" customWidth="1"/>
    <col min="3338" max="3338" width="5.6640625" style="1" customWidth="1"/>
    <col min="3339" max="3339" width="4" style="1" customWidth="1"/>
    <col min="3340" max="3340" width="7.6640625" style="1" customWidth="1"/>
    <col min="3341" max="3341" width="8.109375" style="1" customWidth="1"/>
    <col min="3342" max="3342" width="10.44140625" style="1" customWidth="1"/>
    <col min="3343" max="3343" width="12.109375" style="1" customWidth="1"/>
    <col min="3344" max="3344" width="14.44140625" style="1" customWidth="1"/>
    <col min="3345" max="3345" width="28.5546875" style="1" customWidth="1"/>
    <col min="3346" max="3346" width="12.33203125" style="1" customWidth="1"/>
    <col min="3347" max="3347" width="3.6640625" style="1" customWidth="1"/>
    <col min="3348" max="3348" width="11.6640625" style="1" customWidth="1"/>
    <col min="3349" max="3349" width="9.109375" style="1" customWidth="1"/>
    <col min="3350" max="3350" width="8.88671875" style="1" customWidth="1"/>
    <col min="3351" max="3351" width="8.5546875" style="1" customWidth="1"/>
    <col min="3352" max="3584" width="18.33203125" style="1"/>
    <col min="3585" max="3585" width="5.33203125" style="1" customWidth="1"/>
    <col min="3586" max="3586" width="16.6640625" style="1" customWidth="1"/>
    <col min="3587" max="3587" width="8.44140625" style="1" customWidth="1"/>
    <col min="3588" max="3588" width="12.88671875" style="1" customWidth="1"/>
    <col min="3589" max="3589" width="11.33203125" style="1" customWidth="1"/>
    <col min="3590" max="3590" width="11" style="1" customWidth="1"/>
    <col min="3591" max="3591" width="8.44140625" style="1" customWidth="1"/>
    <col min="3592" max="3592" width="8.88671875" style="1" customWidth="1"/>
    <col min="3593" max="3593" width="7.109375" style="1" customWidth="1"/>
    <col min="3594" max="3594" width="5.6640625" style="1" customWidth="1"/>
    <col min="3595" max="3595" width="4" style="1" customWidth="1"/>
    <col min="3596" max="3596" width="7.6640625" style="1" customWidth="1"/>
    <col min="3597" max="3597" width="8.109375" style="1" customWidth="1"/>
    <col min="3598" max="3598" width="10.44140625" style="1" customWidth="1"/>
    <col min="3599" max="3599" width="12.109375" style="1" customWidth="1"/>
    <col min="3600" max="3600" width="14.44140625" style="1" customWidth="1"/>
    <col min="3601" max="3601" width="28.5546875" style="1" customWidth="1"/>
    <col min="3602" max="3602" width="12.33203125" style="1" customWidth="1"/>
    <col min="3603" max="3603" width="3.6640625" style="1" customWidth="1"/>
    <col min="3604" max="3604" width="11.6640625" style="1" customWidth="1"/>
    <col min="3605" max="3605" width="9.109375" style="1" customWidth="1"/>
    <col min="3606" max="3606" width="8.88671875" style="1" customWidth="1"/>
    <col min="3607" max="3607" width="8.5546875" style="1" customWidth="1"/>
    <col min="3608" max="3840" width="18.33203125" style="1"/>
    <col min="3841" max="3841" width="5.33203125" style="1" customWidth="1"/>
    <col min="3842" max="3842" width="16.6640625" style="1" customWidth="1"/>
    <col min="3843" max="3843" width="8.44140625" style="1" customWidth="1"/>
    <col min="3844" max="3844" width="12.88671875" style="1" customWidth="1"/>
    <col min="3845" max="3845" width="11.33203125" style="1" customWidth="1"/>
    <col min="3846" max="3846" width="11" style="1" customWidth="1"/>
    <col min="3847" max="3847" width="8.44140625" style="1" customWidth="1"/>
    <col min="3848" max="3848" width="8.88671875" style="1" customWidth="1"/>
    <col min="3849" max="3849" width="7.109375" style="1" customWidth="1"/>
    <col min="3850" max="3850" width="5.6640625" style="1" customWidth="1"/>
    <col min="3851" max="3851" width="4" style="1" customWidth="1"/>
    <col min="3852" max="3852" width="7.6640625" style="1" customWidth="1"/>
    <col min="3853" max="3853" width="8.109375" style="1" customWidth="1"/>
    <col min="3854" max="3854" width="10.44140625" style="1" customWidth="1"/>
    <col min="3855" max="3855" width="12.109375" style="1" customWidth="1"/>
    <col min="3856" max="3856" width="14.44140625" style="1" customWidth="1"/>
    <col min="3857" max="3857" width="28.5546875" style="1" customWidth="1"/>
    <col min="3858" max="3858" width="12.33203125" style="1" customWidth="1"/>
    <col min="3859" max="3859" width="3.6640625" style="1" customWidth="1"/>
    <col min="3860" max="3860" width="11.6640625" style="1" customWidth="1"/>
    <col min="3861" max="3861" width="9.109375" style="1" customWidth="1"/>
    <col min="3862" max="3862" width="8.88671875" style="1" customWidth="1"/>
    <col min="3863" max="3863" width="8.5546875" style="1" customWidth="1"/>
    <col min="3864" max="4096" width="18.33203125" style="1"/>
    <col min="4097" max="4097" width="5.33203125" style="1" customWidth="1"/>
    <col min="4098" max="4098" width="16.6640625" style="1" customWidth="1"/>
    <col min="4099" max="4099" width="8.44140625" style="1" customWidth="1"/>
    <col min="4100" max="4100" width="12.88671875" style="1" customWidth="1"/>
    <col min="4101" max="4101" width="11.33203125" style="1" customWidth="1"/>
    <col min="4102" max="4102" width="11" style="1" customWidth="1"/>
    <col min="4103" max="4103" width="8.44140625" style="1" customWidth="1"/>
    <col min="4104" max="4104" width="8.88671875" style="1" customWidth="1"/>
    <col min="4105" max="4105" width="7.109375" style="1" customWidth="1"/>
    <col min="4106" max="4106" width="5.6640625" style="1" customWidth="1"/>
    <col min="4107" max="4107" width="4" style="1" customWidth="1"/>
    <col min="4108" max="4108" width="7.6640625" style="1" customWidth="1"/>
    <col min="4109" max="4109" width="8.109375" style="1" customWidth="1"/>
    <col min="4110" max="4110" width="10.44140625" style="1" customWidth="1"/>
    <col min="4111" max="4111" width="12.109375" style="1" customWidth="1"/>
    <col min="4112" max="4112" width="14.44140625" style="1" customWidth="1"/>
    <col min="4113" max="4113" width="28.5546875" style="1" customWidth="1"/>
    <col min="4114" max="4114" width="12.33203125" style="1" customWidth="1"/>
    <col min="4115" max="4115" width="3.6640625" style="1" customWidth="1"/>
    <col min="4116" max="4116" width="11.6640625" style="1" customWidth="1"/>
    <col min="4117" max="4117" width="9.109375" style="1" customWidth="1"/>
    <col min="4118" max="4118" width="8.88671875" style="1" customWidth="1"/>
    <col min="4119" max="4119" width="8.5546875" style="1" customWidth="1"/>
    <col min="4120" max="4352" width="18.33203125" style="1"/>
    <col min="4353" max="4353" width="5.33203125" style="1" customWidth="1"/>
    <col min="4354" max="4354" width="16.6640625" style="1" customWidth="1"/>
    <col min="4355" max="4355" width="8.44140625" style="1" customWidth="1"/>
    <col min="4356" max="4356" width="12.88671875" style="1" customWidth="1"/>
    <col min="4357" max="4357" width="11.33203125" style="1" customWidth="1"/>
    <col min="4358" max="4358" width="11" style="1" customWidth="1"/>
    <col min="4359" max="4359" width="8.44140625" style="1" customWidth="1"/>
    <col min="4360" max="4360" width="8.88671875" style="1" customWidth="1"/>
    <col min="4361" max="4361" width="7.109375" style="1" customWidth="1"/>
    <col min="4362" max="4362" width="5.6640625" style="1" customWidth="1"/>
    <col min="4363" max="4363" width="4" style="1" customWidth="1"/>
    <col min="4364" max="4364" width="7.6640625" style="1" customWidth="1"/>
    <col min="4365" max="4365" width="8.109375" style="1" customWidth="1"/>
    <col min="4366" max="4366" width="10.44140625" style="1" customWidth="1"/>
    <col min="4367" max="4367" width="12.109375" style="1" customWidth="1"/>
    <col min="4368" max="4368" width="14.44140625" style="1" customWidth="1"/>
    <col min="4369" max="4369" width="28.5546875" style="1" customWidth="1"/>
    <col min="4370" max="4370" width="12.33203125" style="1" customWidth="1"/>
    <col min="4371" max="4371" width="3.6640625" style="1" customWidth="1"/>
    <col min="4372" max="4372" width="11.6640625" style="1" customWidth="1"/>
    <col min="4373" max="4373" width="9.109375" style="1" customWidth="1"/>
    <col min="4374" max="4374" width="8.88671875" style="1" customWidth="1"/>
    <col min="4375" max="4375" width="8.5546875" style="1" customWidth="1"/>
    <col min="4376" max="4608" width="18.33203125" style="1"/>
    <col min="4609" max="4609" width="5.33203125" style="1" customWidth="1"/>
    <col min="4610" max="4610" width="16.6640625" style="1" customWidth="1"/>
    <col min="4611" max="4611" width="8.44140625" style="1" customWidth="1"/>
    <col min="4612" max="4612" width="12.88671875" style="1" customWidth="1"/>
    <col min="4613" max="4613" width="11.33203125" style="1" customWidth="1"/>
    <col min="4614" max="4614" width="11" style="1" customWidth="1"/>
    <col min="4615" max="4615" width="8.44140625" style="1" customWidth="1"/>
    <col min="4616" max="4616" width="8.88671875" style="1" customWidth="1"/>
    <col min="4617" max="4617" width="7.109375" style="1" customWidth="1"/>
    <col min="4618" max="4618" width="5.6640625" style="1" customWidth="1"/>
    <col min="4619" max="4619" width="4" style="1" customWidth="1"/>
    <col min="4620" max="4620" width="7.6640625" style="1" customWidth="1"/>
    <col min="4621" max="4621" width="8.109375" style="1" customWidth="1"/>
    <col min="4622" max="4622" width="10.44140625" style="1" customWidth="1"/>
    <col min="4623" max="4623" width="12.109375" style="1" customWidth="1"/>
    <col min="4624" max="4624" width="14.44140625" style="1" customWidth="1"/>
    <col min="4625" max="4625" width="28.5546875" style="1" customWidth="1"/>
    <col min="4626" max="4626" width="12.33203125" style="1" customWidth="1"/>
    <col min="4627" max="4627" width="3.6640625" style="1" customWidth="1"/>
    <col min="4628" max="4628" width="11.6640625" style="1" customWidth="1"/>
    <col min="4629" max="4629" width="9.109375" style="1" customWidth="1"/>
    <col min="4630" max="4630" width="8.88671875" style="1" customWidth="1"/>
    <col min="4631" max="4631" width="8.5546875" style="1" customWidth="1"/>
    <col min="4632" max="4864" width="18.33203125" style="1"/>
    <col min="4865" max="4865" width="5.33203125" style="1" customWidth="1"/>
    <col min="4866" max="4866" width="16.6640625" style="1" customWidth="1"/>
    <col min="4867" max="4867" width="8.44140625" style="1" customWidth="1"/>
    <col min="4868" max="4868" width="12.88671875" style="1" customWidth="1"/>
    <col min="4869" max="4869" width="11.33203125" style="1" customWidth="1"/>
    <col min="4870" max="4870" width="11" style="1" customWidth="1"/>
    <col min="4871" max="4871" width="8.44140625" style="1" customWidth="1"/>
    <col min="4872" max="4872" width="8.88671875" style="1" customWidth="1"/>
    <col min="4873" max="4873" width="7.109375" style="1" customWidth="1"/>
    <col min="4874" max="4874" width="5.6640625" style="1" customWidth="1"/>
    <col min="4875" max="4875" width="4" style="1" customWidth="1"/>
    <col min="4876" max="4876" width="7.6640625" style="1" customWidth="1"/>
    <col min="4877" max="4877" width="8.109375" style="1" customWidth="1"/>
    <col min="4878" max="4878" width="10.44140625" style="1" customWidth="1"/>
    <col min="4879" max="4879" width="12.109375" style="1" customWidth="1"/>
    <col min="4880" max="4880" width="14.44140625" style="1" customWidth="1"/>
    <col min="4881" max="4881" width="28.5546875" style="1" customWidth="1"/>
    <col min="4882" max="4882" width="12.33203125" style="1" customWidth="1"/>
    <col min="4883" max="4883" width="3.6640625" style="1" customWidth="1"/>
    <col min="4884" max="4884" width="11.6640625" style="1" customWidth="1"/>
    <col min="4885" max="4885" width="9.109375" style="1" customWidth="1"/>
    <col min="4886" max="4886" width="8.88671875" style="1" customWidth="1"/>
    <col min="4887" max="4887" width="8.5546875" style="1" customWidth="1"/>
    <col min="4888" max="5120" width="18.33203125" style="1"/>
    <col min="5121" max="5121" width="5.33203125" style="1" customWidth="1"/>
    <col min="5122" max="5122" width="16.6640625" style="1" customWidth="1"/>
    <col min="5123" max="5123" width="8.44140625" style="1" customWidth="1"/>
    <col min="5124" max="5124" width="12.88671875" style="1" customWidth="1"/>
    <col min="5125" max="5125" width="11.33203125" style="1" customWidth="1"/>
    <col min="5126" max="5126" width="11" style="1" customWidth="1"/>
    <col min="5127" max="5127" width="8.44140625" style="1" customWidth="1"/>
    <col min="5128" max="5128" width="8.88671875" style="1" customWidth="1"/>
    <col min="5129" max="5129" width="7.109375" style="1" customWidth="1"/>
    <col min="5130" max="5130" width="5.6640625" style="1" customWidth="1"/>
    <col min="5131" max="5131" width="4" style="1" customWidth="1"/>
    <col min="5132" max="5132" width="7.6640625" style="1" customWidth="1"/>
    <col min="5133" max="5133" width="8.109375" style="1" customWidth="1"/>
    <col min="5134" max="5134" width="10.44140625" style="1" customWidth="1"/>
    <col min="5135" max="5135" width="12.109375" style="1" customWidth="1"/>
    <col min="5136" max="5136" width="14.44140625" style="1" customWidth="1"/>
    <col min="5137" max="5137" width="28.5546875" style="1" customWidth="1"/>
    <col min="5138" max="5138" width="12.33203125" style="1" customWidth="1"/>
    <col min="5139" max="5139" width="3.6640625" style="1" customWidth="1"/>
    <col min="5140" max="5140" width="11.6640625" style="1" customWidth="1"/>
    <col min="5141" max="5141" width="9.109375" style="1" customWidth="1"/>
    <col min="5142" max="5142" width="8.88671875" style="1" customWidth="1"/>
    <col min="5143" max="5143" width="8.5546875" style="1" customWidth="1"/>
    <col min="5144" max="5376" width="18.33203125" style="1"/>
    <col min="5377" max="5377" width="5.33203125" style="1" customWidth="1"/>
    <col min="5378" max="5378" width="16.6640625" style="1" customWidth="1"/>
    <col min="5379" max="5379" width="8.44140625" style="1" customWidth="1"/>
    <col min="5380" max="5380" width="12.88671875" style="1" customWidth="1"/>
    <col min="5381" max="5381" width="11.33203125" style="1" customWidth="1"/>
    <col min="5382" max="5382" width="11" style="1" customWidth="1"/>
    <col min="5383" max="5383" width="8.44140625" style="1" customWidth="1"/>
    <col min="5384" max="5384" width="8.88671875" style="1" customWidth="1"/>
    <col min="5385" max="5385" width="7.109375" style="1" customWidth="1"/>
    <col min="5386" max="5386" width="5.6640625" style="1" customWidth="1"/>
    <col min="5387" max="5387" width="4" style="1" customWidth="1"/>
    <col min="5388" max="5388" width="7.6640625" style="1" customWidth="1"/>
    <col min="5389" max="5389" width="8.109375" style="1" customWidth="1"/>
    <col min="5390" max="5390" width="10.44140625" style="1" customWidth="1"/>
    <col min="5391" max="5391" width="12.109375" style="1" customWidth="1"/>
    <col min="5392" max="5392" width="14.44140625" style="1" customWidth="1"/>
    <col min="5393" max="5393" width="28.5546875" style="1" customWidth="1"/>
    <col min="5394" max="5394" width="12.33203125" style="1" customWidth="1"/>
    <col min="5395" max="5395" width="3.6640625" style="1" customWidth="1"/>
    <col min="5396" max="5396" width="11.6640625" style="1" customWidth="1"/>
    <col min="5397" max="5397" width="9.109375" style="1" customWidth="1"/>
    <col min="5398" max="5398" width="8.88671875" style="1" customWidth="1"/>
    <col min="5399" max="5399" width="8.5546875" style="1" customWidth="1"/>
    <col min="5400" max="5632" width="18.33203125" style="1"/>
    <col min="5633" max="5633" width="5.33203125" style="1" customWidth="1"/>
    <col min="5634" max="5634" width="16.6640625" style="1" customWidth="1"/>
    <col min="5635" max="5635" width="8.44140625" style="1" customWidth="1"/>
    <col min="5636" max="5636" width="12.88671875" style="1" customWidth="1"/>
    <col min="5637" max="5637" width="11.33203125" style="1" customWidth="1"/>
    <col min="5638" max="5638" width="11" style="1" customWidth="1"/>
    <col min="5639" max="5639" width="8.44140625" style="1" customWidth="1"/>
    <col min="5640" max="5640" width="8.88671875" style="1" customWidth="1"/>
    <col min="5641" max="5641" width="7.109375" style="1" customWidth="1"/>
    <col min="5642" max="5642" width="5.6640625" style="1" customWidth="1"/>
    <col min="5643" max="5643" width="4" style="1" customWidth="1"/>
    <col min="5644" max="5644" width="7.6640625" style="1" customWidth="1"/>
    <col min="5645" max="5645" width="8.109375" style="1" customWidth="1"/>
    <col min="5646" max="5646" width="10.44140625" style="1" customWidth="1"/>
    <col min="5647" max="5647" width="12.109375" style="1" customWidth="1"/>
    <col min="5648" max="5648" width="14.44140625" style="1" customWidth="1"/>
    <col min="5649" max="5649" width="28.5546875" style="1" customWidth="1"/>
    <col min="5650" max="5650" width="12.33203125" style="1" customWidth="1"/>
    <col min="5651" max="5651" width="3.6640625" style="1" customWidth="1"/>
    <col min="5652" max="5652" width="11.6640625" style="1" customWidth="1"/>
    <col min="5653" max="5653" width="9.109375" style="1" customWidth="1"/>
    <col min="5654" max="5654" width="8.88671875" style="1" customWidth="1"/>
    <col min="5655" max="5655" width="8.5546875" style="1" customWidth="1"/>
    <col min="5656" max="5888" width="18.33203125" style="1"/>
    <col min="5889" max="5889" width="5.33203125" style="1" customWidth="1"/>
    <col min="5890" max="5890" width="16.6640625" style="1" customWidth="1"/>
    <col min="5891" max="5891" width="8.44140625" style="1" customWidth="1"/>
    <col min="5892" max="5892" width="12.88671875" style="1" customWidth="1"/>
    <col min="5893" max="5893" width="11.33203125" style="1" customWidth="1"/>
    <col min="5894" max="5894" width="11" style="1" customWidth="1"/>
    <col min="5895" max="5895" width="8.44140625" style="1" customWidth="1"/>
    <col min="5896" max="5896" width="8.88671875" style="1" customWidth="1"/>
    <col min="5897" max="5897" width="7.109375" style="1" customWidth="1"/>
    <col min="5898" max="5898" width="5.6640625" style="1" customWidth="1"/>
    <col min="5899" max="5899" width="4" style="1" customWidth="1"/>
    <col min="5900" max="5900" width="7.6640625" style="1" customWidth="1"/>
    <col min="5901" max="5901" width="8.109375" style="1" customWidth="1"/>
    <col min="5902" max="5902" width="10.44140625" style="1" customWidth="1"/>
    <col min="5903" max="5903" width="12.109375" style="1" customWidth="1"/>
    <col min="5904" max="5904" width="14.44140625" style="1" customWidth="1"/>
    <col min="5905" max="5905" width="28.5546875" style="1" customWidth="1"/>
    <col min="5906" max="5906" width="12.33203125" style="1" customWidth="1"/>
    <col min="5907" max="5907" width="3.6640625" style="1" customWidth="1"/>
    <col min="5908" max="5908" width="11.6640625" style="1" customWidth="1"/>
    <col min="5909" max="5909" width="9.109375" style="1" customWidth="1"/>
    <col min="5910" max="5910" width="8.88671875" style="1" customWidth="1"/>
    <col min="5911" max="5911" width="8.5546875" style="1" customWidth="1"/>
    <col min="5912" max="6144" width="18.33203125" style="1"/>
    <col min="6145" max="6145" width="5.33203125" style="1" customWidth="1"/>
    <col min="6146" max="6146" width="16.6640625" style="1" customWidth="1"/>
    <col min="6147" max="6147" width="8.44140625" style="1" customWidth="1"/>
    <col min="6148" max="6148" width="12.88671875" style="1" customWidth="1"/>
    <col min="6149" max="6149" width="11.33203125" style="1" customWidth="1"/>
    <col min="6150" max="6150" width="11" style="1" customWidth="1"/>
    <col min="6151" max="6151" width="8.44140625" style="1" customWidth="1"/>
    <col min="6152" max="6152" width="8.88671875" style="1" customWidth="1"/>
    <col min="6153" max="6153" width="7.109375" style="1" customWidth="1"/>
    <col min="6154" max="6154" width="5.6640625" style="1" customWidth="1"/>
    <col min="6155" max="6155" width="4" style="1" customWidth="1"/>
    <col min="6156" max="6156" width="7.6640625" style="1" customWidth="1"/>
    <col min="6157" max="6157" width="8.109375" style="1" customWidth="1"/>
    <col min="6158" max="6158" width="10.44140625" style="1" customWidth="1"/>
    <col min="6159" max="6159" width="12.109375" style="1" customWidth="1"/>
    <col min="6160" max="6160" width="14.44140625" style="1" customWidth="1"/>
    <col min="6161" max="6161" width="28.5546875" style="1" customWidth="1"/>
    <col min="6162" max="6162" width="12.33203125" style="1" customWidth="1"/>
    <col min="6163" max="6163" width="3.6640625" style="1" customWidth="1"/>
    <col min="6164" max="6164" width="11.6640625" style="1" customWidth="1"/>
    <col min="6165" max="6165" width="9.109375" style="1" customWidth="1"/>
    <col min="6166" max="6166" width="8.88671875" style="1" customWidth="1"/>
    <col min="6167" max="6167" width="8.5546875" style="1" customWidth="1"/>
    <col min="6168" max="6400" width="18.33203125" style="1"/>
    <col min="6401" max="6401" width="5.33203125" style="1" customWidth="1"/>
    <col min="6402" max="6402" width="16.6640625" style="1" customWidth="1"/>
    <col min="6403" max="6403" width="8.44140625" style="1" customWidth="1"/>
    <col min="6404" max="6404" width="12.88671875" style="1" customWidth="1"/>
    <col min="6405" max="6405" width="11.33203125" style="1" customWidth="1"/>
    <col min="6406" max="6406" width="11" style="1" customWidth="1"/>
    <col min="6407" max="6407" width="8.44140625" style="1" customWidth="1"/>
    <col min="6408" max="6408" width="8.88671875" style="1" customWidth="1"/>
    <col min="6409" max="6409" width="7.109375" style="1" customWidth="1"/>
    <col min="6410" max="6410" width="5.6640625" style="1" customWidth="1"/>
    <col min="6411" max="6411" width="4" style="1" customWidth="1"/>
    <col min="6412" max="6412" width="7.6640625" style="1" customWidth="1"/>
    <col min="6413" max="6413" width="8.109375" style="1" customWidth="1"/>
    <col min="6414" max="6414" width="10.44140625" style="1" customWidth="1"/>
    <col min="6415" max="6415" width="12.109375" style="1" customWidth="1"/>
    <col min="6416" max="6416" width="14.44140625" style="1" customWidth="1"/>
    <col min="6417" max="6417" width="28.5546875" style="1" customWidth="1"/>
    <col min="6418" max="6418" width="12.33203125" style="1" customWidth="1"/>
    <col min="6419" max="6419" width="3.6640625" style="1" customWidth="1"/>
    <col min="6420" max="6420" width="11.6640625" style="1" customWidth="1"/>
    <col min="6421" max="6421" width="9.109375" style="1" customWidth="1"/>
    <col min="6422" max="6422" width="8.88671875" style="1" customWidth="1"/>
    <col min="6423" max="6423" width="8.5546875" style="1" customWidth="1"/>
    <col min="6424" max="6656" width="18.33203125" style="1"/>
    <col min="6657" max="6657" width="5.33203125" style="1" customWidth="1"/>
    <col min="6658" max="6658" width="16.6640625" style="1" customWidth="1"/>
    <col min="6659" max="6659" width="8.44140625" style="1" customWidth="1"/>
    <col min="6660" max="6660" width="12.88671875" style="1" customWidth="1"/>
    <col min="6661" max="6661" width="11.33203125" style="1" customWidth="1"/>
    <col min="6662" max="6662" width="11" style="1" customWidth="1"/>
    <col min="6663" max="6663" width="8.44140625" style="1" customWidth="1"/>
    <col min="6664" max="6664" width="8.88671875" style="1" customWidth="1"/>
    <col min="6665" max="6665" width="7.109375" style="1" customWidth="1"/>
    <col min="6666" max="6666" width="5.6640625" style="1" customWidth="1"/>
    <col min="6667" max="6667" width="4" style="1" customWidth="1"/>
    <col min="6668" max="6668" width="7.6640625" style="1" customWidth="1"/>
    <col min="6669" max="6669" width="8.109375" style="1" customWidth="1"/>
    <col min="6670" max="6670" width="10.44140625" style="1" customWidth="1"/>
    <col min="6671" max="6671" width="12.109375" style="1" customWidth="1"/>
    <col min="6672" max="6672" width="14.44140625" style="1" customWidth="1"/>
    <col min="6673" max="6673" width="28.5546875" style="1" customWidth="1"/>
    <col min="6674" max="6674" width="12.33203125" style="1" customWidth="1"/>
    <col min="6675" max="6675" width="3.6640625" style="1" customWidth="1"/>
    <col min="6676" max="6676" width="11.6640625" style="1" customWidth="1"/>
    <col min="6677" max="6677" width="9.109375" style="1" customWidth="1"/>
    <col min="6678" max="6678" width="8.88671875" style="1" customWidth="1"/>
    <col min="6679" max="6679" width="8.5546875" style="1" customWidth="1"/>
    <col min="6680" max="6912" width="18.33203125" style="1"/>
    <col min="6913" max="6913" width="5.33203125" style="1" customWidth="1"/>
    <col min="6914" max="6914" width="16.6640625" style="1" customWidth="1"/>
    <col min="6915" max="6915" width="8.44140625" style="1" customWidth="1"/>
    <col min="6916" max="6916" width="12.88671875" style="1" customWidth="1"/>
    <col min="6917" max="6917" width="11.33203125" style="1" customWidth="1"/>
    <col min="6918" max="6918" width="11" style="1" customWidth="1"/>
    <col min="6919" max="6919" width="8.44140625" style="1" customWidth="1"/>
    <col min="6920" max="6920" width="8.88671875" style="1" customWidth="1"/>
    <col min="6921" max="6921" width="7.109375" style="1" customWidth="1"/>
    <col min="6922" max="6922" width="5.6640625" style="1" customWidth="1"/>
    <col min="6923" max="6923" width="4" style="1" customWidth="1"/>
    <col min="6924" max="6924" width="7.6640625" style="1" customWidth="1"/>
    <col min="6925" max="6925" width="8.109375" style="1" customWidth="1"/>
    <col min="6926" max="6926" width="10.44140625" style="1" customWidth="1"/>
    <col min="6927" max="6927" width="12.109375" style="1" customWidth="1"/>
    <col min="6928" max="6928" width="14.44140625" style="1" customWidth="1"/>
    <col min="6929" max="6929" width="28.5546875" style="1" customWidth="1"/>
    <col min="6930" max="6930" width="12.33203125" style="1" customWidth="1"/>
    <col min="6931" max="6931" width="3.6640625" style="1" customWidth="1"/>
    <col min="6932" max="6932" width="11.6640625" style="1" customWidth="1"/>
    <col min="6933" max="6933" width="9.109375" style="1" customWidth="1"/>
    <col min="6934" max="6934" width="8.88671875" style="1" customWidth="1"/>
    <col min="6935" max="6935" width="8.5546875" style="1" customWidth="1"/>
    <col min="6936" max="7168" width="18.33203125" style="1"/>
    <col min="7169" max="7169" width="5.33203125" style="1" customWidth="1"/>
    <col min="7170" max="7170" width="16.6640625" style="1" customWidth="1"/>
    <col min="7171" max="7171" width="8.44140625" style="1" customWidth="1"/>
    <col min="7172" max="7172" width="12.88671875" style="1" customWidth="1"/>
    <col min="7173" max="7173" width="11.33203125" style="1" customWidth="1"/>
    <col min="7174" max="7174" width="11" style="1" customWidth="1"/>
    <col min="7175" max="7175" width="8.44140625" style="1" customWidth="1"/>
    <col min="7176" max="7176" width="8.88671875" style="1" customWidth="1"/>
    <col min="7177" max="7177" width="7.109375" style="1" customWidth="1"/>
    <col min="7178" max="7178" width="5.6640625" style="1" customWidth="1"/>
    <col min="7179" max="7179" width="4" style="1" customWidth="1"/>
    <col min="7180" max="7180" width="7.6640625" style="1" customWidth="1"/>
    <col min="7181" max="7181" width="8.109375" style="1" customWidth="1"/>
    <col min="7182" max="7182" width="10.44140625" style="1" customWidth="1"/>
    <col min="7183" max="7183" width="12.109375" style="1" customWidth="1"/>
    <col min="7184" max="7184" width="14.44140625" style="1" customWidth="1"/>
    <col min="7185" max="7185" width="28.5546875" style="1" customWidth="1"/>
    <col min="7186" max="7186" width="12.33203125" style="1" customWidth="1"/>
    <col min="7187" max="7187" width="3.6640625" style="1" customWidth="1"/>
    <col min="7188" max="7188" width="11.6640625" style="1" customWidth="1"/>
    <col min="7189" max="7189" width="9.109375" style="1" customWidth="1"/>
    <col min="7190" max="7190" width="8.88671875" style="1" customWidth="1"/>
    <col min="7191" max="7191" width="8.5546875" style="1" customWidth="1"/>
    <col min="7192" max="7424" width="18.33203125" style="1"/>
    <col min="7425" max="7425" width="5.33203125" style="1" customWidth="1"/>
    <col min="7426" max="7426" width="16.6640625" style="1" customWidth="1"/>
    <col min="7427" max="7427" width="8.44140625" style="1" customWidth="1"/>
    <col min="7428" max="7428" width="12.88671875" style="1" customWidth="1"/>
    <col min="7429" max="7429" width="11.33203125" style="1" customWidth="1"/>
    <col min="7430" max="7430" width="11" style="1" customWidth="1"/>
    <col min="7431" max="7431" width="8.44140625" style="1" customWidth="1"/>
    <col min="7432" max="7432" width="8.88671875" style="1" customWidth="1"/>
    <col min="7433" max="7433" width="7.109375" style="1" customWidth="1"/>
    <col min="7434" max="7434" width="5.6640625" style="1" customWidth="1"/>
    <col min="7435" max="7435" width="4" style="1" customWidth="1"/>
    <col min="7436" max="7436" width="7.6640625" style="1" customWidth="1"/>
    <col min="7437" max="7437" width="8.109375" style="1" customWidth="1"/>
    <col min="7438" max="7438" width="10.44140625" style="1" customWidth="1"/>
    <col min="7439" max="7439" width="12.109375" style="1" customWidth="1"/>
    <col min="7440" max="7440" width="14.44140625" style="1" customWidth="1"/>
    <col min="7441" max="7441" width="28.5546875" style="1" customWidth="1"/>
    <col min="7442" max="7442" width="12.33203125" style="1" customWidth="1"/>
    <col min="7443" max="7443" width="3.6640625" style="1" customWidth="1"/>
    <col min="7444" max="7444" width="11.6640625" style="1" customWidth="1"/>
    <col min="7445" max="7445" width="9.109375" style="1" customWidth="1"/>
    <col min="7446" max="7446" width="8.88671875" style="1" customWidth="1"/>
    <col min="7447" max="7447" width="8.5546875" style="1" customWidth="1"/>
    <col min="7448" max="7680" width="18.33203125" style="1"/>
    <col min="7681" max="7681" width="5.33203125" style="1" customWidth="1"/>
    <col min="7682" max="7682" width="16.6640625" style="1" customWidth="1"/>
    <col min="7683" max="7683" width="8.44140625" style="1" customWidth="1"/>
    <col min="7684" max="7684" width="12.88671875" style="1" customWidth="1"/>
    <col min="7685" max="7685" width="11.33203125" style="1" customWidth="1"/>
    <col min="7686" max="7686" width="11" style="1" customWidth="1"/>
    <col min="7687" max="7687" width="8.44140625" style="1" customWidth="1"/>
    <col min="7688" max="7688" width="8.88671875" style="1" customWidth="1"/>
    <col min="7689" max="7689" width="7.109375" style="1" customWidth="1"/>
    <col min="7690" max="7690" width="5.6640625" style="1" customWidth="1"/>
    <col min="7691" max="7691" width="4" style="1" customWidth="1"/>
    <col min="7692" max="7692" width="7.6640625" style="1" customWidth="1"/>
    <col min="7693" max="7693" width="8.109375" style="1" customWidth="1"/>
    <col min="7694" max="7694" width="10.44140625" style="1" customWidth="1"/>
    <col min="7695" max="7695" width="12.109375" style="1" customWidth="1"/>
    <col min="7696" max="7696" width="14.44140625" style="1" customWidth="1"/>
    <col min="7697" max="7697" width="28.5546875" style="1" customWidth="1"/>
    <col min="7698" max="7698" width="12.33203125" style="1" customWidth="1"/>
    <col min="7699" max="7699" width="3.6640625" style="1" customWidth="1"/>
    <col min="7700" max="7700" width="11.6640625" style="1" customWidth="1"/>
    <col min="7701" max="7701" width="9.109375" style="1" customWidth="1"/>
    <col min="7702" max="7702" width="8.88671875" style="1" customWidth="1"/>
    <col min="7703" max="7703" width="8.5546875" style="1" customWidth="1"/>
    <col min="7704" max="7936" width="18.33203125" style="1"/>
    <col min="7937" max="7937" width="5.33203125" style="1" customWidth="1"/>
    <col min="7938" max="7938" width="16.6640625" style="1" customWidth="1"/>
    <col min="7939" max="7939" width="8.44140625" style="1" customWidth="1"/>
    <col min="7940" max="7940" width="12.88671875" style="1" customWidth="1"/>
    <col min="7941" max="7941" width="11.33203125" style="1" customWidth="1"/>
    <col min="7942" max="7942" width="11" style="1" customWidth="1"/>
    <col min="7943" max="7943" width="8.44140625" style="1" customWidth="1"/>
    <col min="7944" max="7944" width="8.88671875" style="1" customWidth="1"/>
    <col min="7945" max="7945" width="7.109375" style="1" customWidth="1"/>
    <col min="7946" max="7946" width="5.6640625" style="1" customWidth="1"/>
    <col min="7947" max="7947" width="4" style="1" customWidth="1"/>
    <col min="7948" max="7948" width="7.6640625" style="1" customWidth="1"/>
    <col min="7949" max="7949" width="8.109375" style="1" customWidth="1"/>
    <col min="7950" max="7950" width="10.44140625" style="1" customWidth="1"/>
    <col min="7951" max="7951" width="12.109375" style="1" customWidth="1"/>
    <col min="7952" max="7952" width="14.44140625" style="1" customWidth="1"/>
    <col min="7953" max="7953" width="28.5546875" style="1" customWidth="1"/>
    <col min="7954" max="7954" width="12.33203125" style="1" customWidth="1"/>
    <col min="7955" max="7955" width="3.6640625" style="1" customWidth="1"/>
    <col min="7956" max="7956" width="11.6640625" style="1" customWidth="1"/>
    <col min="7957" max="7957" width="9.109375" style="1" customWidth="1"/>
    <col min="7958" max="7958" width="8.88671875" style="1" customWidth="1"/>
    <col min="7959" max="7959" width="8.5546875" style="1" customWidth="1"/>
    <col min="7960" max="8192" width="18.33203125" style="1"/>
    <col min="8193" max="8193" width="5.33203125" style="1" customWidth="1"/>
    <col min="8194" max="8194" width="16.6640625" style="1" customWidth="1"/>
    <col min="8195" max="8195" width="8.44140625" style="1" customWidth="1"/>
    <col min="8196" max="8196" width="12.88671875" style="1" customWidth="1"/>
    <col min="8197" max="8197" width="11.33203125" style="1" customWidth="1"/>
    <col min="8198" max="8198" width="11" style="1" customWidth="1"/>
    <col min="8199" max="8199" width="8.44140625" style="1" customWidth="1"/>
    <col min="8200" max="8200" width="8.88671875" style="1" customWidth="1"/>
    <col min="8201" max="8201" width="7.109375" style="1" customWidth="1"/>
    <col min="8202" max="8202" width="5.6640625" style="1" customWidth="1"/>
    <col min="8203" max="8203" width="4" style="1" customWidth="1"/>
    <col min="8204" max="8204" width="7.6640625" style="1" customWidth="1"/>
    <col min="8205" max="8205" width="8.109375" style="1" customWidth="1"/>
    <col min="8206" max="8206" width="10.44140625" style="1" customWidth="1"/>
    <col min="8207" max="8207" width="12.109375" style="1" customWidth="1"/>
    <col min="8208" max="8208" width="14.44140625" style="1" customWidth="1"/>
    <col min="8209" max="8209" width="28.5546875" style="1" customWidth="1"/>
    <col min="8210" max="8210" width="12.33203125" style="1" customWidth="1"/>
    <col min="8211" max="8211" width="3.6640625" style="1" customWidth="1"/>
    <col min="8212" max="8212" width="11.6640625" style="1" customWidth="1"/>
    <col min="8213" max="8213" width="9.109375" style="1" customWidth="1"/>
    <col min="8214" max="8214" width="8.88671875" style="1" customWidth="1"/>
    <col min="8215" max="8215" width="8.5546875" style="1" customWidth="1"/>
    <col min="8216" max="8448" width="18.33203125" style="1"/>
    <col min="8449" max="8449" width="5.33203125" style="1" customWidth="1"/>
    <col min="8450" max="8450" width="16.6640625" style="1" customWidth="1"/>
    <col min="8451" max="8451" width="8.44140625" style="1" customWidth="1"/>
    <col min="8452" max="8452" width="12.88671875" style="1" customWidth="1"/>
    <col min="8453" max="8453" width="11.33203125" style="1" customWidth="1"/>
    <col min="8454" max="8454" width="11" style="1" customWidth="1"/>
    <col min="8455" max="8455" width="8.44140625" style="1" customWidth="1"/>
    <col min="8456" max="8456" width="8.88671875" style="1" customWidth="1"/>
    <col min="8457" max="8457" width="7.109375" style="1" customWidth="1"/>
    <col min="8458" max="8458" width="5.6640625" style="1" customWidth="1"/>
    <col min="8459" max="8459" width="4" style="1" customWidth="1"/>
    <col min="8460" max="8460" width="7.6640625" style="1" customWidth="1"/>
    <col min="8461" max="8461" width="8.109375" style="1" customWidth="1"/>
    <col min="8462" max="8462" width="10.44140625" style="1" customWidth="1"/>
    <col min="8463" max="8463" width="12.109375" style="1" customWidth="1"/>
    <col min="8464" max="8464" width="14.44140625" style="1" customWidth="1"/>
    <col min="8465" max="8465" width="28.5546875" style="1" customWidth="1"/>
    <col min="8466" max="8466" width="12.33203125" style="1" customWidth="1"/>
    <col min="8467" max="8467" width="3.6640625" style="1" customWidth="1"/>
    <col min="8468" max="8468" width="11.6640625" style="1" customWidth="1"/>
    <col min="8469" max="8469" width="9.109375" style="1" customWidth="1"/>
    <col min="8470" max="8470" width="8.88671875" style="1" customWidth="1"/>
    <col min="8471" max="8471" width="8.5546875" style="1" customWidth="1"/>
    <col min="8472" max="8704" width="18.33203125" style="1"/>
    <col min="8705" max="8705" width="5.33203125" style="1" customWidth="1"/>
    <col min="8706" max="8706" width="16.6640625" style="1" customWidth="1"/>
    <col min="8707" max="8707" width="8.44140625" style="1" customWidth="1"/>
    <col min="8708" max="8708" width="12.88671875" style="1" customWidth="1"/>
    <col min="8709" max="8709" width="11.33203125" style="1" customWidth="1"/>
    <col min="8710" max="8710" width="11" style="1" customWidth="1"/>
    <col min="8711" max="8711" width="8.44140625" style="1" customWidth="1"/>
    <col min="8712" max="8712" width="8.88671875" style="1" customWidth="1"/>
    <col min="8713" max="8713" width="7.109375" style="1" customWidth="1"/>
    <col min="8714" max="8714" width="5.6640625" style="1" customWidth="1"/>
    <col min="8715" max="8715" width="4" style="1" customWidth="1"/>
    <col min="8716" max="8716" width="7.6640625" style="1" customWidth="1"/>
    <col min="8717" max="8717" width="8.109375" style="1" customWidth="1"/>
    <col min="8718" max="8718" width="10.44140625" style="1" customWidth="1"/>
    <col min="8719" max="8719" width="12.109375" style="1" customWidth="1"/>
    <col min="8720" max="8720" width="14.44140625" style="1" customWidth="1"/>
    <col min="8721" max="8721" width="28.5546875" style="1" customWidth="1"/>
    <col min="8722" max="8722" width="12.33203125" style="1" customWidth="1"/>
    <col min="8723" max="8723" width="3.6640625" style="1" customWidth="1"/>
    <col min="8724" max="8724" width="11.6640625" style="1" customWidth="1"/>
    <col min="8725" max="8725" width="9.109375" style="1" customWidth="1"/>
    <col min="8726" max="8726" width="8.88671875" style="1" customWidth="1"/>
    <col min="8727" max="8727" width="8.5546875" style="1" customWidth="1"/>
    <col min="8728" max="8960" width="18.33203125" style="1"/>
    <col min="8961" max="8961" width="5.33203125" style="1" customWidth="1"/>
    <col min="8962" max="8962" width="16.6640625" style="1" customWidth="1"/>
    <col min="8963" max="8963" width="8.44140625" style="1" customWidth="1"/>
    <col min="8964" max="8964" width="12.88671875" style="1" customWidth="1"/>
    <col min="8965" max="8965" width="11.33203125" style="1" customWidth="1"/>
    <col min="8966" max="8966" width="11" style="1" customWidth="1"/>
    <col min="8967" max="8967" width="8.44140625" style="1" customWidth="1"/>
    <col min="8968" max="8968" width="8.88671875" style="1" customWidth="1"/>
    <col min="8969" max="8969" width="7.109375" style="1" customWidth="1"/>
    <col min="8970" max="8970" width="5.6640625" style="1" customWidth="1"/>
    <col min="8971" max="8971" width="4" style="1" customWidth="1"/>
    <col min="8972" max="8972" width="7.6640625" style="1" customWidth="1"/>
    <col min="8973" max="8973" width="8.109375" style="1" customWidth="1"/>
    <col min="8974" max="8974" width="10.44140625" style="1" customWidth="1"/>
    <col min="8975" max="8975" width="12.109375" style="1" customWidth="1"/>
    <col min="8976" max="8976" width="14.44140625" style="1" customWidth="1"/>
    <col min="8977" max="8977" width="28.5546875" style="1" customWidth="1"/>
    <col min="8978" max="8978" width="12.33203125" style="1" customWidth="1"/>
    <col min="8979" max="8979" width="3.6640625" style="1" customWidth="1"/>
    <col min="8980" max="8980" width="11.6640625" style="1" customWidth="1"/>
    <col min="8981" max="8981" width="9.109375" style="1" customWidth="1"/>
    <col min="8982" max="8982" width="8.88671875" style="1" customWidth="1"/>
    <col min="8983" max="8983" width="8.5546875" style="1" customWidth="1"/>
    <col min="8984" max="9216" width="18.33203125" style="1"/>
    <col min="9217" max="9217" width="5.33203125" style="1" customWidth="1"/>
    <col min="9218" max="9218" width="16.6640625" style="1" customWidth="1"/>
    <col min="9219" max="9219" width="8.44140625" style="1" customWidth="1"/>
    <col min="9220" max="9220" width="12.88671875" style="1" customWidth="1"/>
    <col min="9221" max="9221" width="11.33203125" style="1" customWidth="1"/>
    <col min="9222" max="9222" width="11" style="1" customWidth="1"/>
    <col min="9223" max="9223" width="8.44140625" style="1" customWidth="1"/>
    <col min="9224" max="9224" width="8.88671875" style="1" customWidth="1"/>
    <col min="9225" max="9225" width="7.109375" style="1" customWidth="1"/>
    <col min="9226" max="9226" width="5.6640625" style="1" customWidth="1"/>
    <col min="9227" max="9227" width="4" style="1" customWidth="1"/>
    <col min="9228" max="9228" width="7.6640625" style="1" customWidth="1"/>
    <col min="9229" max="9229" width="8.109375" style="1" customWidth="1"/>
    <col min="9230" max="9230" width="10.44140625" style="1" customWidth="1"/>
    <col min="9231" max="9231" width="12.109375" style="1" customWidth="1"/>
    <col min="9232" max="9232" width="14.44140625" style="1" customWidth="1"/>
    <col min="9233" max="9233" width="28.5546875" style="1" customWidth="1"/>
    <col min="9234" max="9234" width="12.33203125" style="1" customWidth="1"/>
    <col min="9235" max="9235" width="3.6640625" style="1" customWidth="1"/>
    <col min="9236" max="9236" width="11.6640625" style="1" customWidth="1"/>
    <col min="9237" max="9237" width="9.109375" style="1" customWidth="1"/>
    <col min="9238" max="9238" width="8.88671875" style="1" customWidth="1"/>
    <col min="9239" max="9239" width="8.5546875" style="1" customWidth="1"/>
    <col min="9240" max="9472" width="18.33203125" style="1"/>
    <col min="9473" max="9473" width="5.33203125" style="1" customWidth="1"/>
    <col min="9474" max="9474" width="16.6640625" style="1" customWidth="1"/>
    <col min="9475" max="9475" width="8.44140625" style="1" customWidth="1"/>
    <col min="9476" max="9476" width="12.88671875" style="1" customWidth="1"/>
    <col min="9477" max="9477" width="11.33203125" style="1" customWidth="1"/>
    <col min="9478" max="9478" width="11" style="1" customWidth="1"/>
    <col min="9479" max="9479" width="8.44140625" style="1" customWidth="1"/>
    <col min="9480" max="9480" width="8.88671875" style="1" customWidth="1"/>
    <col min="9481" max="9481" width="7.109375" style="1" customWidth="1"/>
    <col min="9482" max="9482" width="5.6640625" style="1" customWidth="1"/>
    <col min="9483" max="9483" width="4" style="1" customWidth="1"/>
    <col min="9484" max="9484" width="7.6640625" style="1" customWidth="1"/>
    <col min="9485" max="9485" width="8.109375" style="1" customWidth="1"/>
    <col min="9486" max="9486" width="10.44140625" style="1" customWidth="1"/>
    <col min="9487" max="9487" width="12.109375" style="1" customWidth="1"/>
    <col min="9488" max="9488" width="14.44140625" style="1" customWidth="1"/>
    <col min="9489" max="9489" width="28.5546875" style="1" customWidth="1"/>
    <col min="9490" max="9490" width="12.33203125" style="1" customWidth="1"/>
    <col min="9491" max="9491" width="3.6640625" style="1" customWidth="1"/>
    <col min="9492" max="9492" width="11.6640625" style="1" customWidth="1"/>
    <col min="9493" max="9493" width="9.109375" style="1" customWidth="1"/>
    <col min="9494" max="9494" width="8.88671875" style="1" customWidth="1"/>
    <col min="9495" max="9495" width="8.5546875" style="1" customWidth="1"/>
    <col min="9496" max="9728" width="18.33203125" style="1"/>
    <col min="9729" max="9729" width="5.33203125" style="1" customWidth="1"/>
    <col min="9730" max="9730" width="16.6640625" style="1" customWidth="1"/>
    <col min="9731" max="9731" width="8.44140625" style="1" customWidth="1"/>
    <col min="9732" max="9732" width="12.88671875" style="1" customWidth="1"/>
    <col min="9733" max="9733" width="11.33203125" style="1" customWidth="1"/>
    <col min="9734" max="9734" width="11" style="1" customWidth="1"/>
    <col min="9735" max="9735" width="8.44140625" style="1" customWidth="1"/>
    <col min="9736" max="9736" width="8.88671875" style="1" customWidth="1"/>
    <col min="9737" max="9737" width="7.109375" style="1" customWidth="1"/>
    <col min="9738" max="9738" width="5.6640625" style="1" customWidth="1"/>
    <col min="9739" max="9739" width="4" style="1" customWidth="1"/>
    <col min="9740" max="9740" width="7.6640625" style="1" customWidth="1"/>
    <col min="9741" max="9741" width="8.109375" style="1" customWidth="1"/>
    <col min="9742" max="9742" width="10.44140625" style="1" customWidth="1"/>
    <col min="9743" max="9743" width="12.109375" style="1" customWidth="1"/>
    <col min="9744" max="9744" width="14.44140625" style="1" customWidth="1"/>
    <col min="9745" max="9745" width="28.5546875" style="1" customWidth="1"/>
    <col min="9746" max="9746" width="12.33203125" style="1" customWidth="1"/>
    <col min="9747" max="9747" width="3.6640625" style="1" customWidth="1"/>
    <col min="9748" max="9748" width="11.6640625" style="1" customWidth="1"/>
    <col min="9749" max="9749" width="9.109375" style="1" customWidth="1"/>
    <col min="9750" max="9750" width="8.88671875" style="1" customWidth="1"/>
    <col min="9751" max="9751" width="8.5546875" style="1" customWidth="1"/>
    <col min="9752" max="9984" width="18.33203125" style="1"/>
    <col min="9985" max="9985" width="5.33203125" style="1" customWidth="1"/>
    <col min="9986" max="9986" width="16.6640625" style="1" customWidth="1"/>
    <col min="9987" max="9987" width="8.44140625" style="1" customWidth="1"/>
    <col min="9988" max="9988" width="12.88671875" style="1" customWidth="1"/>
    <col min="9989" max="9989" width="11.33203125" style="1" customWidth="1"/>
    <col min="9990" max="9990" width="11" style="1" customWidth="1"/>
    <col min="9991" max="9991" width="8.44140625" style="1" customWidth="1"/>
    <col min="9992" max="9992" width="8.88671875" style="1" customWidth="1"/>
    <col min="9993" max="9993" width="7.109375" style="1" customWidth="1"/>
    <col min="9994" max="9994" width="5.6640625" style="1" customWidth="1"/>
    <col min="9995" max="9995" width="4" style="1" customWidth="1"/>
    <col min="9996" max="9996" width="7.6640625" style="1" customWidth="1"/>
    <col min="9997" max="9997" width="8.109375" style="1" customWidth="1"/>
    <col min="9998" max="9998" width="10.44140625" style="1" customWidth="1"/>
    <col min="9999" max="9999" width="12.109375" style="1" customWidth="1"/>
    <col min="10000" max="10000" width="14.44140625" style="1" customWidth="1"/>
    <col min="10001" max="10001" width="28.5546875" style="1" customWidth="1"/>
    <col min="10002" max="10002" width="12.33203125" style="1" customWidth="1"/>
    <col min="10003" max="10003" width="3.6640625" style="1" customWidth="1"/>
    <col min="10004" max="10004" width="11.6640625" style="1" customWidth="1"/>
    <col min="10005" max="10005" width="9.109375" style="1" customWidth="1"/>
    <col min="10006" max="10006" width="8.88671875" style="1" customWidth="1"/>
    <col min="10007" max="10007" width="8.5546875" style="1" customWidth="1"/>
    <col min="10008" max="10240" width="18.33203125" style="1"/>
    <col min="10241" max="10241" width="5.33203125" style="1" customWidth="1"/>
    <col min="10242" max="10242" width="16.6640625" style="1" customWidth="1"/>
    <col min="10243" max="10243" width="8.44140625" style="1" customWidth="1"/>
    <col min="10244" max="10244" width="12.88671875" style="1" customWidth="1"/>
    <col min="10245" max="10245" width="11.33203125" style="1" customWidth="1"/>
    <col min="10246" max="10246" width="11" style="1" customWidth="1"/>
    <col min="10247" max="10247" width="8.44140625" style="1" customWidth="1"/>
    <col min="10248" max="10248" width="8.88671875" style="1" customWidth="1"/>
    <col min="10249" max="10249" width="7.109375" style="1" customWidth="1"/>
    <col min="10250" max="10250" width="5.6640625" style="1" customWidth="1"/>
    <col min="10251" max="10251" width="4" style="1" customWidth="1"/>
    <col min="10252" max="10252" width="7.6640625" style="1" customWidth="1"/>
    <col min="10253" max="10253" width="8.109375" style="1" customWidth="1"/>
    <col min="10254" max="10254" width="10.44140625" style="1" customWidth="1"/>
    <col min="10255" max="10255" width="12.109375" style="1" customWidth="1"/>
    <col min="10256" max="10256" width="14.44140625" style="1" customWidth="1"/>
    <col min="10257" max="10257" width="28.5546875" style="1" customWidth="1"/>
    <col min="10258" max="10258" width="12.33203125" style="1" customWidth="1"/>
    <col min="10259" max="10259" width="3.6640625" style="1" customWidth="1"/>
    <col min="10260" max="10260" width="11.6640625" style="1" customWidth="1"/>
    <col min="10261" max="10261" width="9.109375" style="1" customWidth="1"/>
    <col min="10262" max="10262" width="8.88671875" style="1" customWidth="1"/>
    <col min="10263" max="10263" width="8.5546875" style="1" customWidth="1"/>
    <col min="10264" max="10496" width="18.33203125" style="1"/>
    <col min="10497" max="10497" width="5.33203125" style="1" customWidth="1"/>
    <col min="10498" max="10498" width="16.6640625" style="1" customWidth="1"/>
    <col min="10499" max="10499" width="8.44140625" style="1" customWidth="1"/>
    <col min="10500" max="10500" width="12.88671875" style="1" customWidth="1"/>
    <col min="10501" max="10501" width="11.33203125" style="1" customWidth="1"/>
    <col min="10502" max="10502" width="11" style="1" customWidth="1"/>
    <col min="10503" max="10503" width="8.44140625" style="1" customWidth="1"/>
    <col min="10504" max="10504" width="8.88671875" style="1" customWidth="1"/>
    <col min="10505" max="10505" width="7.109375" style="1" customWidth="1"/>
    <col min="10506" max="10506" width="5.6640625" style="1" customWidth="1"/>
    <col min="10507" max="10507" width="4" style="1" customWidth="1"/>
    <col min="10508" max="10508" width="7.6640625" style="1" customWidth="1"/>
    <col min="10509" max="10509" width="8.109375" style="1" customWidth="1"/>
    <col min="10510" max="10510" width="10.44140625" style="1" customWidth="1"/>
    <col min="10511" max="10511" width="12.109375" style="1" customWidth="1"/>
    <col min="10512" max="10512" width="14.44140625" style="1" customWidth="1"/>
    <col min="10513" max="10513" width="28.5546875" style="1" customWidth="1"/>
    <col min="10514" max="10514" width="12.33203125" style="1" customWidth="1"/>
    <col min="10515" max="10515" width="3.6640625" style="1" customWidth="1"/>
    <col min="10516" max="10516" width="11.6640625" style="1" customWidth="1"/>
    <col min="10517" max="10517" width="9.109375" style="1" customWidth="1"/>
    <col min="10518" max="10518" width="8.88671875" style="1" customWidth="1"/>
    <col min="10519" max="10519" width="8.5546875" style="1" customWidth="1"/>
    <col min="10520" max="10752" width="18.33203125" style="1"/>
    <col min="10753" max="10753" width="5.33203125" style="1" customWidth="1"/>
    <col min="10754" max="10754" width="16.6640625" style="1" customWidth="1"/>
    <col min="10755" max="10755" width="8.44140625" style="1" customWidth="1"/>
    <col min="10756" max="10756" width="12.88671875" style="1" customWidth="1"/>
    <col min="10757" max="10757" width="11.33203125" style="1" customWidth="1"/>
    <col min="10758" max="10758" width="11" style="1" customWidth="1"/>
    <col min="10759" max="10759" width="8.44140625" style="1" customWidth="1"/>
    <col min="10760" max="10760" width="8.88671875" style="1" customWidth="1"/>
    <col min="10761" max="10761" width="7.109375" style="1" customWidth="1"/>
    <col min="10762" max="10762" width="5.6640625" style="1" customWidth="1"/>
    <col min="10763" max="10763" width="4" style="1" customWidth="1"/>
    <col min="10764" max="10764" width="7.6640625" style="1" customWidth="1"/>
    <col min="10765" max="10765" width="8.109375" style="1" customWidth="1"/>
    <col min="10766" max="10766" width="10.44140625" style="1" customWidth="1"/>
    <col min="10767" max="10767" width="12.109375" style="1" customWidth="1"/>
    <col min="10768" max="10768" width="14.44140625" style="1" customWidth="1"/>
    <col min="10769" max="10769" width="28.5546875" style="1" customWidth="1"/>
    <col min="10770" max="10770" width="12.33203125" style="1" customWidth="1"/>
    <col min="10771" max="10771" width="3.6640625" style="1" customWidth="1"/>
    <col min="10772" max="10772" width="11.6640625" style="1" customWidth="1"/>
    <col min="10773" max="10773" width="9.109375" style="1" customWidth="1"/>
    <col min="10774" max="10774" width="8.88671875" style="1" customWidth="1"/>
    <col min="10775" max="10775" width="8.5546875" style="1" customWidth="1"/>
    <col min="10776" max="11008" width="18.33203125" style="1"/>
    <col min="11009" max="11009" width="5.33203125" style="1" customWidth="1"/>
    <col min="11010" max="11010" width="16.6640625" style="1" customWidth="1"/>
    <col min="11011" max="11011" width="8.44140625" style="1" customWidth="1"/>
    <col min="11012" max="11012" width="12.88671875" style="1" customWidth="1"/>
    <col min="11013" max="11013" width="11.33203125" style="1" customWidth="1"/>
    <col min="11014" max="11014" width="11" style="1" customWidth="1"/>
    <col min="11015" max="11015" width="8.44140625" style="1" customWidth="1"/>
    <col min="11016" max="11016" width="8.88671875" style="1" customWidth="1"/>
    <col min="11017" max="11017" width="7.109375" style="1" customWidth="1"/>
    <col min="11018" max="11018" width="5.6640625" style="1" customWidth="1"/>
    <col min="11019" max="11019" width="4" style="1" customWidth="1"/>
    <col min="11020" max="11020" width="7.6640625" style="1" customWidth="1"/>
    <col min="11021" max="11021" width="8.109375" style="1" customWidth="1"/>
    <col min="11022" max="11022" width="10.44140625" style="1" customWidth="1"/>
    <col min="11023" max="11023" width="12.109375" style="1" customWidth="1"/>
    <col min="11024" max="11024" width="14.44140625" style="1" customWidth="1"/>
    <col min="11025" max="11025" width="28.5546875" style="1" customWidth="1"/>
    <col min="11026" max="11026" width="12.33203125" style="1" customWidth="1"/>
    <col min="11027" max="11027" width="3.6640625" style="1" customWidth="1"/>
    <col min="11028" max="11028" width="11.6640625" style="1" customWidth="1"/>
    <col min="11029" max="11029" width="9.109375" style="1" customWidth="1"/>
    <col min="11030" max="11030" width="8.88671875" style="1" customWidth="1"/>
    <col min="11031" max="11031" width="8.5546875" style="1" customWidth="1"/>
    <col min="11032" max="11264" width="18.33203125" style="1"/>
    <col min="11265" max="11265" width="5.33203125" style="1" customWidth="1"/>
    <col min="11266" max="11266" width="16.6640625" style="1" customWidth="1"/>
    <col min="11267" max="11267" width="8.44140625" style="1" customWidth="1"/>
    <col min="11268" max="11268" width="12.88671875" style="1" customWidth="1"/>
    <col min="11269" max="11269" width="11.33203125" style="1" customWidth="1"/>
    <col min="11270" max="11270" width="11" style="1" customWidth="1"/>
    <col min="11271" max="11271" width="8.44140625" style="1" customWidth="1"/>
    <col min="11272" max="11272" width="8.88671875" style="1" customWidth="1"/>
    <col min="11273" max="11273" width="7.109375" style="1" customWidth="1"/>
    <col min="11274" max="11274" width="5.6640625" style="1" customWidth="1"/>
    <col min="11275" max="11275" width="4" style="1" customWidth="1"/>
    <col min="11276" max="11276" width="7.6640625" style="1" customWidth="1"/>
    <col min="11277" max="11277" width="8.109375" style="1" customWidth="1"/>
    <col min="11278" max="11278" width="10.44140625" style="1" customWidth="1"/>
    <col min="11279" max="11279" width="12.109375" style="1" customWidth="1"/>
    <col min="11280" max="11280" width="14.44140625" style="1" customWidth="1"/>
    <col min="11281" max="11281" width="28.5546875" style="1" customWidth="1"/>
    <col min="11282" max="11282" width="12.33203125" style="1" customWidth="1"/>
    <col min="11283" max="11283" width="3.6640625" style="1" customWidth="1"/>
    <col min="11284" max="11284" width="11.6640625" style="1" customWidth="1"/>
    <col min="11285" max="11285" width="9.109375" style="1" customWidth="1"/>
    <col min="11286" max="11286" width="8.88671875" style="1" customWidth="1"/>
    <col min="11287" max="11287" width="8.5546875" style="1" customWidth="1"/>
    <col min="11288" max="11520" width="18.33203125" style="1"/>
    <col min="11521" max="11521" width="5.33203125" style="1" customWidth="1"/>
    <col min="11522" max="11522" width="16.6640625" style="1" customWidth="1"/>
    <col min="11523" max="11523" width="8.44140625" style="1" customWidth="1"/>
    <col min="11524" max="11524" width="12.88671875" style="1" customWidth="1"/>
    <col min="11525" max="11525" width="11.33203125" style="1" customWidth="1"/>
    <col min="11526" max="11526" width="11" style="1" customWidth="1"/>
    <col min="11527" max="11527" width="8.44140625" style="1" customWidth="1"/>
    <col min="11528" max="11528" width="8.88671875" style="1" customWidth="1"/>
    <col min="11529" max="11529" width="7.109375" style="1" customWidth="1"/>
    <col min="11530" max="11530" width="5.6640625" style="1" customWidth="1"/>
    <col min="11531" max="11531" width="4" style="1" customWidth="1"/>
    <col min="11532" max="11532" width="7.6640625" style="1" customWidth="1"/>
    <col min="11533" max="11533" width="8.109375" style="1" customWidth="1"/>
    <col min="11534" max="11534" width="10.44140625" style="1" customWidth="1"/>
    <col min="11535" max="11535" width="12.109375" style="1" customWidth="1"/>
    <col min="11536" max="11536" width="14.44140625" style="1" customWidth="1"/>
    <col min="11537" max="11537" width="28.5546875" style="1" customWidth="1"/>
    <col min="11538" max="11538" width="12.33203125" style="1" customWidth="1"/>
    <col min="11539" max="11539" width="3.6640625" style="1" customWidth="1"/>
    <col min="11540" max="11540" width="11.6640625" style="1" customWidth="1"/>
    <col min="11541" max="11541" width="9.109375" style="1" customWidth="1"/>
    <col min="11542" max="11542" width="8.88671875" style="1" customWidth="1"/>
    <col min="11543" max="11543" width="8.5546875" style="1" customWidth="1"/>
    <col min="11544" max="11776" width="18.33203125" style="1"/>
    <col min="11777" max="11777" width="5.33203125" style="1" customWidth="1"/>
    <col min="11778" max="11778" width="16.6640625" style="1" customWidth="1"/>
    <col min="11779" max="11779" width="8.44140625" style="1" customWidth="1"/>
    <col min="11780" max="11780" width="12.88671875" style="1" customWidth="1"/>
    <col min="11781" max="11781" width="11.33203125" style="1" customWidth="1"/>
    <col min="11782" max="11782" width="11" style="1" customWidth="1"/>
    <col min="11783" max="11783" width="8.44140625" style="1" customWidth="1"/>
    <col min="11784" max="11784" width="8.88671875" style="1" customWidth="1"/>
    <col min="11785" max="11785" width="7.109375" style="1" customWidth="1"/>
    <col min="11786" max="11786" width="5.6640625" style="1" customWidth="1"/>
    <col min="11787" max="11787" width="4" style="1" customWidth="1"/>
    <col min="11788" max="11788" width="7.6640625" style="1" customWidth="1"/>
    <col min="11789" max="11789" width="8.109375" style="1" customWidth="1"/>
    <col min="11790" max="11790" width="10.44140625" style="1" customWidth="1"/>
    <col min="11791" max="11791" width="12.109375" style="1" customWidth="1"/>
    <col min="11792" max="11792" width="14.44140625" style="1" customWidth="1"/>
    <col min="11793" max="11793" width="28.5546875" style="1" customWidth="1"/>
    <col min="11794" max="11794" width="12.33203125" style="1" customWidth="1"/>
    <col min="11795" max="11795" width="3.6640625" style="1" customWidth="1"/>
    <col min="11796" max="11796" width="11.6640625" style="1" customWidth="1"/>
    <col min="11797" max="11797" width="9.109375" style="1" customWidth="1"/>
    <col min="11798" max="11798" width="8.88671875" style="1" customWidth="1"/>
    <col min="11799" max="11799" width="8.5546875" style="1" customWidth="1"/>
    <col min="11800" max="12032" width="18.33203125" style="1"/>
    <col min="12033" max="12033" width="5.33203125" style="1" customWidth="1"/>
    <col min="12034" max="12034" width="16.6640625" style="1" customWidth="1"/>
    <col min="12035" max="12035" width="8.44140625" style="1" customWidth="1"/>
    <col min="12036" max="12036" width="12.88671875" style="1" customWidth="1"/>
    <col min="12037" max="12037" width="11.33203125" style="1" customWidth="1"/>
    <col min="12038" max="12038" width="11" style="1" customWidth="1"/>
    <col min="12039" max="12039" width="8.44140625" style="1" customWidth="1"/>
    <col min="12040" max="12040" width="8.88671875" style="1" customWidth="1"/>
    <col min="12041" max="12041" width="7.109375" style="1" customWidth="1"/>
    <col min="12042" max="12042" width="5.6640625" style="1" customWidth="1"/>
    <col min="12043" max="12043" width="4" style="1" customWidth="1"/>
    <col min="12044" max="12044" width="7.6640625" style="1" customWidth="1"/>
    <col min="12045" max="12045" width="8.109375" style="1" customWidth="1"/>
    <col min="12046" max="12046" width="10.44140625" style="1" customWidth="1"/>
    <col min="12047" max="12047" width="12.109375" style="1" customWidth="1"/>
    <col min="12048" max="12048" width="14.44140625" style="1" customWidth="1"/>
    <col min="12049" max="12049" width="28.5546875" style="1" customWidth="1"/>
    <col min="12050" max="12050" width="12.33203125" style="1" customWidth="1"/>
    <col min="12051" max="12051" width="3.6640625" style="1" customWidth="1"/>
    <col min="12052" max="12052" width="11.6640625" style="1" customWidth="1"/>
    <col min="12053" max="12053" width="9.109375" style="1" customWidth="1"/>
    <col min="12054" max="12054" width="8.88671875" style="1" customWidth="1"/>
    <col min="12055" max="12055" width="8.5546875" style="1" customWidth="1"/>
    <col min="12056" max="12288" width="18.33203125" style="1"/>
    <col min="12289" max="12289" width="5.33203125" style="1" customWidth="1"/>
    <col min="12290" max="12290" width="16.6640625" style="1" customWidth="1"/>
    <col min="12291" max="12291" width="8.44140625" style="1" customWidth="1"/>
    <col min="12292" max="12292" width="12.88671875" style="1" customWidth="1"/>
    <col min="12293" max="12293" width="11.33203125" style="1" customWidth="1"/>
    <col min="12294" max="12294" width="11" style="1" customWidth="1"/>
    <col min="12295" max="12295" width="8.44140625" style="1" customWidth="1"/>
    <col min="12296" max="12296" width="8.88671875" style="1" customWidth="1"/>
    <col min="12297" max="12297" width="7.109375" style="1" customWidth="1"/>
    <col min="12298" max="12298" width="5.6640625" style="1" customWidth="1"/>
    <col min="12299" max="12299" width="4" style="1" customWidth="1"/>
    <col min="12300" max="12300" width="7.6640625" style="1" customWidth="1"/>
    <col min="12301" max="12301" width="8.109375" style="1" customWidth="1"/>
    <col min="12302" max="12302" width="10.44140625" style="1" customWidth="1"/>
    <col min="12303" max="12303" width="12.109375" style="1" customWidth="1"/>
    <col min="12304" max="12304" width="14.44140625" style="1" customWidth="1"/>
    <col min="12305" max="12305" width="28.5546875" style="1" customWidth="1"/>
    <col min="12306" max="12306" width="12.33203125" style="1" customWidth="1"/>
    <col min="12307" max="12307" width="3.6640625" style="1" customWidth="1"/>
    <col min="12308" max="12308" width="11.6640625" style="1" customWidth="1"/>
    <col min="12309" max="12309" width="9.109375" style="1" customWidth="1"/>
    <col min="12310" max="12310" width="8.88671875" style="1" customWidth="1"/>
    <col min="12311" max="12311" width="8.5546875" style="1" customWidth="1"/>
    <col min="12312" max="12544" width="18.33203125" style="1"/>
    <col min="12545" max="12545" width="5.33203125" style="1" customWidth="1"/>
    <col min="12546" max="12546" width="16.6640625" style="1" customWidth="1"/>
    <col min="12547" max="12547" width="8.44140625" style="1" customWidth="1"/>
    <col min="12548" max="12548" width="12.88671875" style="1" customWidth="1"/>
    <col min="12549" max="12549" width="11.33203125" style="1" customWidth="1"/>
    <col min="12550" max="12550" width="11" style="1" customWidth="1"/>
    <col min="12551" max="12551" width="8.44140625" style="1" customWidth="1"/>
    <col min="12552" max="12552" width="8.88671875" style="1" customWidth="1"/>
    <col min="12553" max="12553" width="7.109375" style="1" customWidth="1"/>
    <col min="12554" max="12554" width="5.6640625" style="1" customWidth="1"/>
    <col min="12555" max="12555" width="4" style="1" customWidth="1"/>
    <col min="12556" max="12556" width="7.6640625" style="1" customWidth="1"/>
    <col min="12557" max="12557" width="8.109375" style="1" customWidth="1"/>
    <col min="12558" max="12558" width="10.44140625" style="1" customWidth="1"/>
    <col min="12559" max="12559" width="12.109375" style="1" customWidth="1"/>
    <col min="12560" max="12560" width="14.44140625" style="1" customWidth="1"/>
    <col min="12561" max="12561" width="28.5546875" style="1" customWidth="1"/>
    <col min="12562" max="12562" width="12.33203125" style="1" customWidth="1"/>
    <col min="12563" max="12563" width="3.6640625" style="1" customWidth="1"/>
    <col min="12564" max="12564" width="11.6640625" style="1" customWidth="1"/>
    <col min="12565" max="12565" width="9.109375" style="1" customWidth="1"/>
    <col min="12566" max="12566" width="8.88671875" style="1" customWidth="1"/>
    <col min="12567" max="12567" width="8.5546875" style="1" customWidth="1"/>
    <col min="12568" max="12800" width="18.33203125" style="1"/>
    <col min="12801" max="12801" width="5.33203125" style="1" customWidth="1"/>
    <col min="12802" max="12802" width="16.6640625" style="1" customWidth="1"/>
    <col min="12803" max="12803" width="8.44140625" style="1" customWidth="1"/>
    <col min="12804" max="12804" width="12.88671875" style="1" customWidth="1"/>
    <col min="12805" max="12805" width="11.33203125" style="1" customWidth="1"/>
    <col min="12806" max="12806" width="11" style="1" customWidth="1"/>
    <col min="12807" max="12807" width="8.44140625" style="1" customWidth="1"/>
    <col min="12808" max="12808" width="8.88671875" style="1" customWidth="1"/>
    <col min="12809" max="12809" width="7.109375" style="1" customWidth="1"/>
    <col min="12810" max="12810" width="5.6640625" style="1" customWidth="1"/>
    <col min="12811" max="12811" width="4" style="1" customWidth="1"/>
    <col min="12812" max="12812" width="7.6640625" style="1" customWidth="1"/>
    <col min="12813" max="12813" width="8.109375" style="1" customWidth="1"/>
    <col min="12814" max="12814" width="10.44140625" style="1" customWidth="1"/>
    <col min="12815" max="12815" width="12.109375" style="1" customWidth="1"/>
    <col min="12816" max="12816" width="14.44140625" style="1" customWidth="1"/>
    <col min="12817" max="12817" width="28.5546875" style="1" customWidth="1"/>
    <col min="12818" max="12818" width="12.33203125" style="1" customWidth="1"/>
    <col min="12819" max="12819" width="3.6640625" style="1" customWidth="1"/>
    <col min="12820" max="12820" width="11.6640625" style="1" customWidth="1"/>
    <col min="12821" max="12821" width="9.109375" style="1" customWidth="1"/>
    <col min="12822" max="12822" width="8.88671875" style="1" customWidth="1"/>
    <col min="12823" max="12823" width="8.5546875" style="1" customWidth="1"/>
    <col min="12824" max="13056" width="18.33203125" style="1"/>
    <col min="13057" max="13057" width="5.33203125" style="1" customWidth="1"/>
    <col min="13058" max="13058" width="16.6640625" style="1" customWidth="1"/>
    <col min="13059" max="13059" width="8.44140625" style="1" customWidth="1"/>
    <col min="13060" max="13060" width="12.88671875" style="1" customWidth="1"/>
    <col min="13061" max="13061" width="11.33203125" style="1" customWidth="1"/>
    <col min="13062" max="13062" width="11" style="1" customWidth="1"/>
    <col min="13063" max="13063" width="8.44140625" style="1" customWidth="1"/>
    <col min="13064" max="13064" width="8.88671875" style="1" customWidth="1"/>
    <col min="13065" max="13065" width="7.109375" style="1" customWidth="1"/>
    <col min="13066" max="13066" width="5.6640625" style="1" customWidth="1"/>
    <col min="13067" max="13067" width="4" style="1" customWidth="1"/>
    <col min="13068" max="13068" width="7.6640625" style="1" customWidth="1"/>
    <col min="13069" max="13069" width="8.109375" style="1" customWidth="1"/>
    <col min="13070" max="13070" width="10.44140625" style="1" customWidth="1"/>
    <col min="13071" max="13071" width="12.109375" style="1" customWidth="1"/>
    <col min="13072" max="13072" width="14.44140625" style="1" customWidth="1"/>
    <col min="13073" max="13073" width="28.5546875" style="1" customWidth="1"/>
    <col min="13074" max="13074" width="12.33203125" style="1" customWidth="1"/>
    <col min="13075" max="13075" width="3.6640625" style="1" customWidth="1"/>
    <col min="13076" max="13076" width="11.6640625" style="1" customWidth="1"/>
    <col min="13077" max="13077" width="9.109375" style="1" customWidth="1"/>
    <col min="13078" max="13078" width="8.88671875" style="1" customWidth="1"/>
    <col min="13079" max="13079" width="8.5546875" style="1" customWidth="1"/>
    <col min="13080" max="13312" width="18.33203125" style="1"/>
    <col min="13313" max="13313" width="5.33203125" style="1" customWidth="1"/>
    <col min="13314" max="13314" width="16.6640625" style="1" customWidth="1"/>
    <col min="13315" max="13315" width="8.44140625" style="1" customWidth="1"/>
    <col min="13316" max="13316" width="12.88671875" style="1" customWidth="1"/>
    <col min="13317" max="13317" width="11.33203125" style="1" customWidth="1"/>
    <col min="13318" max="13318" width="11" style="1" customWidth="1"/>
    <col min="13319" max="13319" width="8.44140625" style="1" customWidth="1"/>
    <col min="13320" max="13320" width="8.88671875" style="1" customWidth="1"/>
    <col min="13321" max="13321" width="7.109375" style="1" customWidth="1"/>
    <col min="13322" max="13322" width="5.6640625" style="1" customWidth="1"/>
    <col min="13323" max="13323" width="4" style="1" customWidth="1"/>
    <col min="13324" max="13324" width="7.6640625" style="1" customWidth="1"/>
    <col min="13325" max="13325" width="8.109375" style="1" customWidth="1"/>
    <col min="13326" max="13326" width="10.44140625" style="1" customWidth="1"/>
    <col min="13327" max="13327" width="12.109375" style="1" customWidth="1"/>
    <col min="13328" max="13328" width="14.44140625" style="1" customWidth="1"/>
    <col min="13329" max="13329" width="28.5546875" style="1" customWidth="1"/>
    <col min="13330" max="13330" width="12.33203125" style="1" customWidth="1"/>
    <col min="13331" max="13331" width="3.6640625" style="1" customWidth="1"/>
    <col min="13332" max="13332" width="11.6640625" style="1" customWidth="1"/>
    <col min="13333" max="13333" width="9.109375" style="1" customWidth="1"/>
    <col min="13334" max="13334" width="8.88671875" style="1" customWidth="1"/>
    <col min="13335" max="13335" width="8.5546875" style="1" customWidth="1"/>
    <col min="13336" max="13568" width="18.33203125" style="1"/>
    <col min="13569" max="13569" width="5.33203125" style="1" customWidth="1"/>
    <col min="13570" max="13570" width="16.6640625" style="1" customWidth="1"/>
    <col min="13571" max="13571" width="8.44140625" style="1" customWidth="1"/>
    <col min="13572" max="13572" width="12.88671875" style="1" customWidth="1"/>
    <col min="13573" max="13573" width="11.33203125" style="1" customWidth="1"/>
    <col min="13574" max="13574" width="11" style="1" customWidth="1"/>
    <col min="13575" max="13575" width="8.44140625" style="1" customWidth="1"/>
    <col min="13576" max="13576" width="8.88671875" style="1" customWidth="1"/>
    <col min="13577" max="13577" width="7.109375" style="1" customWidth="1"/>
    <col min="13578" max="13578" width="5.6640625" style="1" customWidth="1"/>
    <col min="13579" max="13579" width="4" style="1" customWidth="1"/>
    <col min="13580" max="13580" width="7.6640625" style="1" customWidth="1"/>
    <col min="13581" max="13581" width="8.109375" style="1" customWidth="1"/>
    <col min="13582" max="13582" width="10.44140625" style="1" customWidth="1"/>
    <col min="13583" max="13583" width="12.109375" style="1" customWidth="1"/>
    <col min="13584" max="13584" width="14.44140625" style="1" customWidth="1"/>
    <col min="13585" max="13585" width="28.5546875" style="1" customWidth="1"/>
    <col min="13586" max="13586" width="12.33203125" style="1" customWidth="1"/>
    <col min="13587" max="13587" width="3.6640625" style="1" customWidth="1"/>
    <col min="13588" max="13588" width="11.6640625" style="1" customWidth="1"/>
    <col min="13589" max="13589" width="9.109375" style="1" customWidth="1"/>
    <col min="13590" max="13590" width="8.88671875" style="1" customWidth="1"/>
    <col min="13591" max="13591" width="8.5546875" style="1" customWidth="1"/>
    <col min="13592" max="13824" width="18.33203125" style="1"/>
    <col min="13825" max="13825" width="5.33203125" style="1" customWidth="1"/>
    <col min="13826" max="13826" width="16.6640625" style="1" customWidth="1"/>
    <col min="13827" max="13827" width="8.44140625" style="1" customWidth="1"/>
    <col min="13828" max="13828" width="12.88671875" style="1" customWidth="1"/>
    <col min="13829" max="13829" width="11.33203125" style="1" customWidth="1"/>
    <col min="13830" max="13830" width="11" style="1" customWidth="1"/>
    <col min="13831" max="13831" width="8.44140625" style="1" customWidth="1"/>
    <col min="13832" max="13832" width="8.88671875" style="1" customWidth="1"/>
    <col min="13833" max="13833" width="7.109375" style="1" customWidth="1"/>
    <col min="13834" max="13834" width="5.6640625" style="1" customWidth="1"/>
    <col min="13835" max="13835" width="4" style="1" customWidth="1"/>
    <col min="13836" max="13836" width="7.6640625" style="1" customWidth="1"/>
    <col min="13837" max="13837" width="8.109375" style="1" customWidth="1"/>
    <col min="13838" max="13838" width="10.44140625" style="1" customWidth="1"/>
    <col min="13839" max="13839" width="12.109375" style="1" customWidth="1"/>
    <col min="13840" max="13840" width="14.44140625" style="1" customWidth="1"/>
    <col min="13841" max="13841" width="28.5546875" style="1" customWidth="1"/>
    <col min="13842" max="13842" width="12.33203125" style="1" customWidth="1"/>
    <col min="13843" max="13843" width="3.6640625" style="1" customWidth="1"/>
    <col min="13844" max="13844" width="11.6640625" style="1" customWidth="1"/>
    <col min="13845" max="13845" width="9.109375" style="1" customWidth="1"/>
    <col min="13846" max="13846" width="8.88671875" style="1" customWidth="1"/>
    <col min="13847" max="13847" width="8.5546875" style="1" customWidth="1"/>
    <col min="13848" max="14080" width="18.33203125" style="1"/>
    <col min="14081" max="14081" width="5.33203125" style="1" customWidth="1"/>
    <col min="14082" max="14082" width="16.6640625" style="1" customWidth="1"/>
    <col min="14083" max="14083" width="8.44140625" style="1" customWidth="1"/>
    <col min="14084" max="14084" width="12.88671875" style="1" customWidth="1"/>
    <col min="14085" max="14085" width="11.33203125" style="1" customWidth="1"/>
    <col min="14086" max="14086" width="11" style="1" customWidth="1"/>
    <col min="14087" max="14087" width="8.44140625" style="1" customWidth="1"/>
    <col min="14088" max="14088" width="8.88671875" style="1" customWidth="1"/>
    <col min="14089" max="14089" width="7.109375" style="1" customWidth="1"/>
    <col min="14090" max="14090" width="5.6640625" style="1" customWidth="1"/>
    <col min="14091" max="14091" width="4" style="1" customWidth="1"/>
    <col min="14092" max="14092" width="7.6640625" style="1" customWidth="1"/>
    <col min="14093" max="14093" width="8.109375" style="1" customWidth="1"/>
    <col min="14094" max="14094" width="10.44140625" style="1" customWidth="1"/>
    <col min="14095" max="14095" width="12.109375" style="1" customWidth="1"/>
    <col min="14096" max="14096" width="14.44140625" style="1" customWidth="1"/>
    <col min="14097" max="14097" width="28.5546875" style="1" customWidth="1"/>
    <col min="14098" max="14098" width="12.33203125" style="1" customWidth="1"/>
    <col min="14099" max="14099" width="3.6640625" style="1" customWidth="1"/>
    <col min="14100" max="14100" width="11.6640625" style="1" customWidth="1"/>
    <col min="14101" max="14101" width="9.109375" style="1" customWidth="1"/>
    <col min="14102" max="14102" width="8.88671875" style="1" customWidth="1"/>
    <col min="14103" max="14103" width="8.5546875" style="1" customWidth="1"/>
    <col min="14104" max="14336" width="18.33203125" style="1"/>
    <col min="14337" max="14337" width="5.33203125" style="1" customWidth="1"/>
    <col min="14338" max="14338" width="16.6640625" style="1" customWidth="1"/>
    <col min="14339" max="14339" width="8.44140625" style="1" customWidth="1"/>
    <col min="14340" max="14340" width="12.88671875" style="1" customWidth="1"/>
    <col min="14341" max="14341" width="11.33203125" style="1" customWidth="1"/>
    <col min="14342" max="14342" width="11" style="1" customWidth="1"/>
    <col min="14343" max="14343" width="8.44140625" style="1" customWidth="1"/>
    <col min="14344" max="14344" width="8.88671875" style="1" customWidth="1"/>
    <col min="14345" max="14345" width="7.109375" style="1" customWidth="1"/>
    <col min="14346" max="14346" width="5.6640625" style="1" customWidth="1"/>
    <col min="14347" max="14347" width="4" style="1" customWidth="1"/>
    <col min="14348" max="14348" width="7.6640625" style="1" customWidth="1"/>
    <col min="14349" max="14349" width="8.109375" style="1" customWidth="1"/>
    <col min="14350" max="14350" width="10.44140625" style="1" customWidth="1"/>
    <col min="14351" max="14351" width="12.109375" style="1" customWidth="1"/>
    <col min="14352" max="14352" width="14.44140625" style="1" customWidth="1"/>
    <col min="14353" max="14353" width="28.5546875" style="1" customWidth="1"/>
    <col min="14354" max="14354" width="12.33203125" style="1" customWidth="1"/>
    <col min="14355" max="14355" width="3.6640625" style="1" customWidth="1"/>
    <col min="14356" max="14356" width="11.6640625" style="1" customWidth="1"/>
    <col min="14357" max="14357" width="9.109375" style="1" customWidth="1"/>
    <col min="14358" max="14358" width="8.88671875" style="1" customWidth="1"/>
    <col min="14359" max="14359" width="8.5546875" style="1" customWidth="1"/>
    <col min="14360" max="14592" width="18.33203125" style="1"/>
    <col min="14593" max="14593" width="5.33203125" style="1" customWidth="1"/>
    <col min="14594" max="14594" width="16.6640625" style="1" customWidth="1"/>
    <col min="14595" max="14595" width="8.44140625" style="1" customWidth="1"/>
    <col min="14596" max="14596" width="12.88671875" style="1" customWidth="1"/>
    <col min="14597" max="14597" width="11.33203125" style="1" customWidth="1"/>
    <col min="14598" max="14598" width="11" style="1" customWidth="1"/>
    <col min="14599" max="14599" width="8.44140625" style="1" customWidth="1"/>
    <col min="14600" max="14600" width="8.88671875" style="1" customWidth="1"/>
    <col min="14601" max="14601" width="7.109375" style="1" customWidth="1"/>
    <col min="14602" max="14602" width="5.6640625" style="1" customWidth="1"/>
    <col min="14603" max="14603" width="4" style="1" customWidth="1"/>
    <col min="14604" max="14604" width="7.6640625" style="1" customWidth="1"/>
    <col min="14605" max="14605" width="8.109375" style="1" customWidth="1"/>
    <col min="14606" max="14606" width="10.44140625" style="1" customWidth="1"/>
    <col min="14607" max="14607" width="12.109375" style="1" customWidth="1"/>
    <col min="14608" max="14608" width="14.44140625" style="1" customWidth="1"/>
    <col min="14609" max="14609" width="28.5546875" style="1" customWidth="1"/>
    <col min="14610" max="14610" width="12.33203125" style="1" customWidth="1"/>
    <col min="14611" max="14611" width="3.6640625" style="1" customWidth="1"/>
    <col min="14612" max="14612" width="11.6640625" style="1" customWidth="1"/>
    <col min="14613" max="14613" width="9.109375" style="1" customWidth="1"/>
    <col min="14614" max="14614" width="8.88671875" style="1" customWidth="1"/>
    <col min="14615" max="14615" width="8.5546875" style="1" customWidth="1"/>
    <col min="14616" max="14848" width="18.33203125" style="1"/>
    <col min="14849" max="14849" width="5.33203125" style="1" customWidth="1"/>
    <col min="14850" max="14850" width="16.6640625" style="1" customWidth="1"/>
    <col min="14851" max="14851" width="8.44140625" style="1" customWidth="1"/>
    <col min="14852" max="14852" width="12.88671875" style="1" customWidth="1"/>
    <col min="14853" max="14853" width="11.33203125" style="1" customWidth="1"/>
    <col min="14854" max="14854" width="11" style="1" customWidth="1"/>
    <col min="14855" max="14855" width="8.44140625" style="1" customWidth="1"/>
    <col min="14856" max="14856" width="8.88671875" style="1" customWidth="1"/>
    <col min="14857" max="14857" width="7.109375" style="1" customWidth="1"/>
    <col min="14858" max="14858" width="5.6640625" style="1" customWidth="1"/>
    <col min="14859" max="14859" width="4" style="1" customWidth="1"/>
    <col min="14860" max="14860" width="7.6640625" style="1" customWidth="1"/>
    <col min="14861" max="14861" width="8.109375" style="1" customWidth="1"/>
    <col min="14862" max="14862" width="10.44140625" style="1" customWidth="1"/>
    <col min="14863" max="14863" width="12.109375" style="1" customWidth="1"/>
    <col min="14864" max="14864" width="14.44140625" style="1" customWidth="1"/>
    <col min="14865" max="14865" width="28.5546875" style="1" customWidth="1"/>
    <col min="14866" max="14866" width="12.33203125" style="1" customWidth="1"/>
    <col min="14867" max="14867" width="3.6640625" style="1" customWidth="1"/>
    <col min="14868" max="14868" width="11.6640625" style="1" customWidth="1"/>
    <col min="14869" max="14869" width="9.109375" style="1" customWidth="1"/>
    <col min="14870" max="14870" width="8.88671875" style="1" customWidth="1"/>
    <col min="14871" max="14871" width="8.5546875" style="1" customWidth="1"/>
    <col min="14872" max="15104" width="18.33203125" style="1"/>
    <col min="15105" max="15105" width="5.33203125" style="1" customWidth="1"/>
    <col min="15106" max="15106" width="16.6640625" style="1" customWidth="1"/>
    <col min="15107" max="15107" width="8.44140625" style="1" customWidth="1"/>
    <col min="15108" max="15108" width="12.88671875" style="1" customWidth="1"/>
    <col min="15109" max="15109" width="11.33203125" style="1" customWidth="1"/>
    <col min="15110" max="15110" width="11" style="1" customWidth="1"/>
    <col min="15111" max="15111" width="8.44140625" style="1" customWidth="1"/>
    <col min="15112" max="15112" width="8.88671875" style="1" customWidth="1"/>
    <col min="15113" max="15113" width="7.109375" style="1" customWidth="1"/>
    <col min="15114" max="15114" width="5.6640625" style="1" customWidth="1"/>
    <col min="15115" max="15115" width="4" style="1" customWidth="1"/>
    <col min="15116" max="15116" width="7.6640625" style="1" customWidth="1"/>
    <col min="15117" max="15117" width="8.109375" style="1" customWidth="1"/>
    <col min="15118" max="15118" width="10.44140625" style="1" customWidth="1"/>
    <col min="15119" max="15119" width="12.109375" style="1" customWidth="1"/>
    <col min="15120" max="15120" width="14.44140625" style="1" customWidth="1"/>
    <col min="15121" max="15121" width="28.5546875" style="1" customWidth="1"/>
    <col min="15122" max="15122" width="12.33203125" style="1" customWidth="1"/>
    <col min="15123" max="15123" width="3.6640625" style="1" customWidth="1"/>
    <col min="15124" max="15124" width="11.6640625" style="1" customWidth="1"/>
    <col min="15125" max="15125" width="9.109375" style="1" customWidth="1"/>
    <col min="15126" max="15126" width="8.88671875" style="1" customWidth="1"/>
    <col min="15127" max="15127" width="8.5546875" style="1" customWidth="1"/>
    <col min="15128" max="15360" width="18.33203125" style="1"/>
    <col min="15361" max="15361" width="5.33203125" style="1" customWidth="1"/>
    <col min="15362" max="15362" width="16.6640625" style="1" customWidth="1"/>
    <col min="15363" max="15363" width="8.44140625" style="1" customWidth="1"/>
    <col min="15364" max="15364" width="12.88671875" style="1" customWidth="1"/>
    <col min="15365" max="15365" width="11.33203125" style="1" customWidth="1"/>
    <col min="15366" max="15366" width="11" style="1" customWidth="1"/>
    <col min="15367" max="15367" width="8.44140625" style="1" customWidth="1"/>
    <col min="15368" max="15368" width="8.88671875" style="1" customWidth="1"/>
    <col min="15369" max="15369" width="7.109375" style="1" customWidth="1"/>
    <col min="15370" max="15370" width="5.6640625" style="1" customWidth="1"/>
    <col min="15371" max="15371" width="4" style="1" customWidth="1"/>
    <col min="15372" max="15372" width="7.6640625" style="1" customWidth="1"/>
    <col min="15373" max="15373" width="8.109375" style="1" customWidth="1"/>
    <col min="15374" max="15374" width="10.44140625" style="1" customWidth="1"/>
    <col min="15375" max="15375" width="12.109375" style="1" customWidth="1"/>
    <col min="15376" max="15376" width="14.44140625" style="1" customWidth="1"/>
    <col min="15377" max="15377" width="28.5546875" style="1" customWidth="1"/>
    <col min="15378" max="15378" width="12.33203125" style="1" customWidth="1"/>
    <col min="15379" max="15379" width="3.6640625" style="1" customWidth="1"/>
    <col min="15380" max="15380" width="11.6640625" style="1" customWidth="1"/>
    <col min="15381" max="15381" width="9.109375" style="1" customWidth="1"/>
    <col min="15382" max="15382" width="8.88671875" style="1" customWidth="1"/>
    <col min="15383" max="15383" width="8.5546875" style="1" customWidth="1"/>
    <col min="15384" max="15616" width="18.33203125" style="1"/>
    <col min="15617" max="15617" width="5.33203125" style="1" customWidth="1"/>
    <col min="15618" max="15618" width="16.6640625" style="1" customWidth="1"/>
    <col min="15619" max="15619" width="8.44140625" style="1" customWidth="1"/>
    <col min="15620" max="15620" width="12.88671875" style="1" customWidth="1"/>
    <col min="15621" max="15621" width="11.33203125" style="1" customWidth="1"/>
    <col min="15622" max="15622" width="11" style="1" customWidth="1"/>
    <col min="15623" max="15623" width="8.44140625" style="1" customWidth="1"/>
    <col min="15624" max="15624" width="8.88671875" style="1" customWidth="1"/>
    <col min="15625" max="15625" width="7.109375" style="1" customWidth="1"/>
    <col min="15626" max="15626" width="5.6640625" style="1" customWidth="1"/>
    <col min="15627" max="15627" width="4" style="1" customWidth="1"/>
    <col min="15628" max="15628" width="7.6640625" style="1" customWidth="1"/>
    <col min="15629" max="15629" width="8.109375" style="1" customWidth="1"/>
    <col min="15630" max="15630" width="10.44140625" style="1" customWidth="1"/>
    <col min="15631" max="15631" width="12.109375" style="1" customWidth="1"/>
    <col min="15632" max="15632" width="14.44140625" style="1" customWidth="1"/>
    <col min="15633" max="15633" width="28.5546875" style="1" customWidth="1"/>
    <col min="15634" max="15634" width="12.33203125" style="1" customWidth="1"/>
    <col min="15635" max="15635" width="3.6640625" style="1" customWidth="1"/>
    <col min="15636" max="15636" width="11.6640625" style="1" customWidth="1"/>
    <col min="15637" max="15637" width="9.109375" style="1" customWidth="1"/>
    <col min="15638" max="15638" width="8.88671875" style="1" customWidth="1"/>
    <col min="15639" max="15639" width="8.5546875" style="1" customWidth="1"/>
    <col min="15640" max="15872" width="18.33203125" style="1"/>
    <col min="15873" max="15873" width="5.33203125" style="1" customWidth="1"/>
    <col min="15874" max="15874" width="16.6640625" style="1" customWidth="1"/>
    <col min="15875" max="15875" width="8.44140625" style="1" customWidth="1"/>
    <col min="15876" max="15876" width="12.88671875" style="1" customWidth="1"/>
    <col min="15877" max="15877" width="11.33203125" style="1" customWidth="1"/>
    <col min="15878" max="15878" width="11" style="1" customWidth="1"/>
    <col min="15879" max="15879" width="8.44140625" style="1" customWidth="1"/>
    <col min="15880" max="15880" width="8.88671875" style="1" customWidth="1"/>
    <col min="15881" max="15881" width="7.109375" style="1" customWidth="1"/>
    <col min="15882" max="15882" width="5.6640625" style="1" customWidth="1"/>
    <col min="15883" max="15883" width="4" style="1" customWidth="1"/>
    <col min="15884" max="15884" width="7.6640625" style="1" customWidth="1"/>
    <col min="15885" max="15885" width="8.109375" style="1" customWidth="1"/>
    <col min="15886" max="15886" width="10.44140625" style="1" customWidth="1"/>
    <col min="15887" max="15887" width="12.109375" style="1" customWidth="1"/>
    <col min="15888" max="15888" width="14.44140625" style="1" customWidth="1"/>
    <col min="15889" max="15889" width="28.5546875" style="1" customWidth="1"/>
    <col min="15890" max="15890" width="12.33203125" style="1" customWidth="1"/>
    <col min="15891" max="15891" width="3.6640625" style="1" customWidth="1"/>
    <col min="15892" max="15892" width="11.6640625" style="1" customWidth="1"/>
    <col min="15893" max="15893" width="9.109375" style="1" customWidth="1"/>
    <col min="15894" max="15894" width="8.88671875" style="1" customWidth="1"/>
    <col min="15895" max="15895" width="8.5546875" style="1" customWidth="1"/>
    <col min="15896" max="16128" width="18.33203125" style="1"/>
    <col min="16129" max="16129" width="5.33203125" style="1" customWidth="1"/>
    <col min="16130" max="16130" width="16.6640625" style="1" customWidth="1"/>
    <col min="16131" max="16131" width="8.44140625" style="1" customWidth="1"/>
    <col min="16132" max="16132" width="12.88671875" style="1" customWidth="1"/>
    <col min="16133" max="16133" width="11.33203125" style="1" customWidth="1"/>
    <col min="16134" max="16134" width="11" style="1" customWidth="1"/>
    <col min="16135" max="16135" width="8.44140625" style="1" customWidth="1"/>
    <col min="16136" max="16136" width="8.88671875" style="1" customWidth="1"/>
    <col min="16137" max="16137" width="7.109375" style="1" customWidth="1"/>
    <col min="16138" max="16138" width="5.6640625" style="1" customWidth="1"/>
    <col min="16139" max="16139" width="4" style="1" customWidth="1"/>
    <col min="16140" max="16140" width="7.6640625" style="1" customWidth="1"/>
    <col min="16141" max="16141" width="8.109375" style="1" customWidth="1"/>
    <col min="16142" max="16142" width="10.44140625" style="1" customWidth="1"/>
    <col min="16143" max="16143" width="12.109375" style="1" customWidth="1"/>
    <col min="16144" max="16144" width="14.44140625" style="1" customWidth="1"/>
    <col min="16145" max="16145" width="28.5546875" style="1" customWidth="1"/>
    <col min="16146" max="16146" width="12.33203125" style="1" customWidth="1"/>
    <col min="16147" max="16147" width="3.6640625" style="1" customWidth="1"/>
    <col min="16148" max="16148" width="11.6640625" style="1" customWidth="1"/>
    <col min="16149" max="16149" width="9.109375" style="1" customWidth="1"/>
    <col min="16150" max="16150" width="8.88671875" style="1" customWidth="1"/>
    <col min="16151" max="16151" width="8.5546875" style="1" customWidth="1"/>
    <col min="16152" max="16384" width="18.33203125" style="1"/>
  </cols>
  <sheetData>
    <row r="1" spans="1:23" ht="70.95" customHeight="1" thickBot="1" x14ac:dyDescent="0.25">
      <c r="A1" s="435"/>
      <c r="B1" s="435"/>
      <c r="C1" s="435"/>
      <c r="D1" s="435"/>
      <c r="E1" s="435"/>
      <c r="F1" s="435"/>
      <c r="G1" s="435"/>
      <c r="H1" s="435"/>
      <c r="I1" s="435"/>
      <c r="J1" s="435"/>
      <c r="K1" s="435"/>
      <c r="L1" s="435"/>
      <c r="M1" s="435"/>
      <c r="N1" s="435"/>
      <c r="O1" s="435"/>
      <c r="P1" s="435"/>
      <c r="Q1" s="435"/>
      <c r="R1" s="435"/>
    </row>
    <row r="2" spans="1:23" ht="21" customHeight="1" thickBot="1" x14ac:dyDescent="0.25">
      <c r="A2" s="436" t="s">
        <v>1011</v>
      </c>
      <c r="B2" s="437"/>
      <c r="C2" s="437"/>
      <c r="D2" s="437"/>
      <c r="E2" s="437"/>
      <c r="F2" s="437"/>
      <c r="G2" s="437"/>
      <c r="H2" s="437"/>
      <c r="I2" s="437"/>
      <c r="J2" s="437"/>
      <c r="K2" s="437"/>
      <c r="L2" s="437"/>
      <c r="M2" s="437"/>
      <c r="N2" s="437"/>
      <c r="O2" s="437"/>
      <c r="P2" s="437"/>
      <c r="Q2" s="437"/>
      <c r="R2" s="438"/>
      <c r="T2" s="2"/>
      <c r="U2" s="2"/>
      <c r="V2" s="2"/>
      <c r="W2" s="2"/>
    </row>
    <row r="3" spans="1:23" s="6" customFormat="1" ht="31.95" customHeight="1" thickBot="1" x14ac:dyDescent="0.35">
      <c r="A3" s="3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1092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5" t="s">
        <v>16</v>
      </c>
      <c r="T3" s="7" t="s">
        <v>17</v>
      </c>
      <c r="U3" s="8" t="s">
        <v>18</v>
      </c>
      <c r="V3" s="8" t="s">
        <v>19</v>
      </c>
      <c r="W3" s="9" t="s">
        <v>20</v>
      </c>
    </row>
    <row r="4" spans="1:23" ht="13.95" customHeight="1" thickBot="1" x14ac:dyDescent="0.25">
      <c r="A4" s="10">
        <v>66</v>
      </c>
      <c r="B4" s="439" t="s">
        <v>21</v>
      </c>
      <c r="C4" s="439"/>
      <c r="D4" s="439"/>
      <c r="E4" s="439"/>
      <c r="F4" s="439"/>
      <c r="G4" s="439"/>
      <c r="H4" s="439"/>
      <c r="I4" s="439"/>
      <c r="J4" s="439"/>
      <c r="K4" s="439"/>
      <c r="L4" s="439"/>
      <c r="M4" s="439"/>
      <c r="N4" s="439"/>
      <c r="O4" s="439"/>
      <c r="P4" s="439"/>
      <c r="Q4" s="439"/>
      <c r="R4" s="440"/>
      <c r="T4" s="11"/>
      <c r="U4" s="12"/>
      <c r="V4" s="12"/>
      <c r="W4" s="13"/>
    </row>
    <row r="5" spans="1:23" ht="30.6" x14ac:dyDescent="0.2">
      <c r="A5" s="14">
        <v>1</v>
      </c>
      <c r="B5" s="15" t="s">
        <v>22</v>
      </c>
      <c r="C5" s="15" t="s">
        <v>23</v>
      </c>
      <c r="D5" s="15" t="s">
        <v>24</v>
      </c>
      <c r="E5" s="15" t="s">
        <v>25</v>
      </c>
      <c r="F5" s="15" t="s">
        <v>26</v>
      </c>
      <c r="G5" s="16">
        <v>961</v>
      </c>
      <c r="H5" s="17">
        <v>8</v>
      </c>
      <c r="I5" s="18">
        <v>156</v>
      </c>
      <c r="J5" s="17">
        <v>2</v>
      </c>
      <c r="K5" s="15" t="s">
        <v>27</v>
      </c>
      <c r="L5" s="15" t="s">
        <v>28</v>
      </c>
      <c r="M5" s="15" t="s">
        <v>29</v>
      </c>
      <c r="N5" s="15" t="s">
        <v>30</v>
      </c>
      <c r="O5" s="19" t="s">
        <v>31</v>
      </c>
      <c r="P5" s="15" t="s">
        <v>32</v>
      </c>
      <c r="Q5" s="15" t="s">
        <v>33</v>
      </c>
      <c r="R5" s="20">
        <f>I5+I6</f>
        <v>200</v>
      </c>
      <c r="T5" s="15" t="s">
        <v>34</v>
      </c>
      <c r="U5" s="15" t="s">
        <v>32</v>
      </c>
      <c r="V5" s="15" t="s">
        <v>26</v>
      </c>
      <c r="W5" s="16">
        <v>961</v>
      </c>
    </row>
    <row r="6" spans="1:23" ht="40.799999999999997" x14ac:dyDescent="0.2">
      <c r="A6" s="14">
        <v>2</v>
      </c>
      <c r="B6" s="21" t="s">
        <v>35</v>
      </c>
      <c r="C6" s="21" t="s">
        <v>23</v>
      </c>
      <c r="D6" s="21" t="s">
        <v>36</v>
      </c>
      <c r="E6" s="21" t="s">
        <v>32</v>
      </c>
      <c r="F6" s="21" t="s">
        <v>26</v>
      </c>
      <c r="G6" s="22">
        <v>961</v>
      </c>
      <c r="H6" s="23">
        <v>2</v>
      </c>
      <c r="I6" s="24">
        <v>44</v>
      </c>
      <c r="J6" s="23">
        <v>35</v>
      </c>
      <c r="K6" s="21" t="s">
        <v>27</v>
      </c>
      <c r="L6" s="21" t="s">
        <v>37</v>
      </c>
      <c r="M6" s="21" t="s">
        <v>38</v>
      </c>
      <c r="N6" s="21" t="s">
        <v>39</v>
      </c>
      <c r="O6" s="25">
        <v>7873004000</v>
      </c>
      <c r="P6" s="25">
        <v>7873004001</v>
      </c>
      <c r="Q6" s="390" t="s">
        <v>1080</v>
      </c>
      <c r="R6" s="26"/>
      <c r="T6" s="21" t="s">
        <v>36</v>
      </c>
      <c r="U6" s="21" t="s">
        <v>40</v>
      </c>
      <c r="V6" s="21" t="s">
        <v>26</v>
      </c>
      <c r="W6" s="22">
        <v>961</v>
      </c>
    </row>
    <row r="7" spans="1:23" ht="30.6" x14ac:dyDescent="0.2">
      <c r="A7" s="27">
        <v>3</v>
      </c>
      <c r="B7" s="28" t="s">
        <v>41</v>
      </c>
      <c r="C7" s="28" t="s">
        <v>23</v>
      </c>
      <c r="D7" s="28" t="s">
        <v>42</v>
      </c>
      <c r="E7" s="28" t="s">
        <v>43</v>
      </c>
      <c r="F7" s="28" t="s">
        <v>44</v>
      </c>
      <c r="G7" s="29">
        <v>726</v>
      </c>
      <c r="H7" s="30">
        <v>7</v>
      </c>
      <c r="I7" s="18">
        <v>126</v>
      </c>
      <c r="J7" s="30">
        <v>161</v>
      </c>
      <c r="K7" s="28" t="s">
        <v>45</v>
      </c>
      <c r="L7" s="28" t="s">
        <v>46</v>
      </c>
      <c r="M7" s="28" t="s">
        <v>47</v>
      </c>
      <c r="N7" s="28" t="s">
        <v>48</v>
      </c>
      <c r="O7" s="31">
        <v>7876531111</v>
      </c>
      <c r="P7" s="31">
        <v>7876531700</v>
      </c>
      <c r="Q7" s="28" t="s">
        <v>49</v>
      </c>
      <c r="R7" s="32">
        <f>I7</f>
        <v>126</v>
      </c>
      <c r="T7" s="28" t="s">
        <v>50</v>
      </c>
      <c r="U7" s="28" t="s">
        <v>32</v>
      </c>
      <c r="V7" s="28" t="s">
        <v>44</v>
      </c>
      <c r="W7" s="29">
        <v>726</v>
      </c>
    </row>
    <row r="8" spans="1:23" ht="20.399999999999999" x14ac:dyDescent="0.2">
      <c r="A8" s="14">
        <v>4</v>
      </c>
      <c r="B8" s="21" t="s">
        <v>51</v>
      </c>
      <c r="C8" s="21" t="s">
        <v>52</v>
      </c>
      <c r="D8" s="21" t="s">
        <v>53</v>
      </c>
      <c r="E8" s="21" t="s">
        <v>32</v>
      </c>
      <c r="F8" s="21" t="s">
        <v>54</v>
      </c>
      <c r="G8" s="22">
        <v>979</v>
      </c>
      <c r="H8" s="23">
        <v>5</v>
      </c>
      <c r="I8" s="33">
        <v>283</v>
      </c>
      <c r="J8" s="23">
        <v>120</v>
      </c>
      <c r="K8" s="21" t="s">
        <v>45</v>
      </c>
      <c r="L8" s="21" t="s">
        <v>1093</v>
      </c>
      <c r="M8" s="21" t="s">
        <v>1094</v>
      </c>
      <c r="N8" s="21" t="s">
        <v>58</v>
      </c>
      <c r="O8" s="25">
        <v>7877915151</v>
      </c>
      <c r="P8" s="25" t="s">
        <v>32</v>
      </c>
      <c r="Q8" s="391" t="s">
        <v>1081</v>
      </c>
      <c r="R8" s="441">
        <f>I8+I9+I10+I11+I12+I13+I14+I15+I16+I17+I18+I19+I20+I21+I22</f>
        <v>2537</v>
      </c>
      <c r="S8" s="34"/>
      <c r="T8" s="21" t="s">
        <v>53</v>
      </c>
      <c r="U8" s="21" t="s">
        <v>32</v>
      </c>
      <c r="V8" s="21" t="s">
        <v>54</v>
      </c>
      <c r="W8" s="22">
        <v>979</v>
      </c>
    </row>
    <row r="9" spans="1:23" ht="20.399999999999999" x14ac:dyDescent="0.2">
      <c r="A9" s="14">
        <v>5</v>
      </c>
      <c r="B9" s="21" t="s">
        <v>59</v>
      </c>
      <c r="C9" s="21" t="s">
        <v>60</v>
      </c>
      <c r="D9" s="21" t="s">
        <v>61</v>
      </c>
      <c r="E9" s="21" t="s">
        <v>32</v>
      </c>
      <c r="F9" s="21" t="s">
        <v>54</v>
      </c>
      <c r="G9" s="22">
        <v>979</v>
      </c>
      <c r="H9" s="23">
        <v>1</v>
      </c>
      <c r="I9" s="24">
        <v>12</v>
      </c>
      <c r="J9" s="23">
        <v>5</v>
      </c>
      <c r="K9" s="21" t="s">
        <v>27</v>
      </c>
      <c r="L9" s="21" t="s">
        <v>62</v>
      </c>
      <c r="M9" s="21" t="s">
        <v>63</v>
      </c>
      <c r="N9" s="21" t="s">
        <v>39</v>
      </c>
      <c r="O9" s="25">
        <v>7877288400</v>
      </c>
      <c r="P9" s="25">
        <v>7872682411</v>
      </c>
      <c r="Q9" s="21" t="s">
        <v>64</v>
      </c>
      <c r="R9" s="442"/>
      <c r="S9" s="34"/>
      <c r="T9" s="21" t="s">
        <v>65</v>
      </c>
      <c r="U9" s="21" t="s">
        <v>32</v>
      </c>
      <c r="V9" s="21" t="s">
        <v>66</v>
      </c>
      <c r="W9" s="22">
        <v>9401206</v>
      </c>
    </row>
    <row r="10" spans="1:23" x14ac:dyDescent="0.2">
      <c r="A10" s="14">
        <v>6</v>
      </c>
      <c r="B10" s="21" t="s">
        <v>67</v>
      </c>
      <c r="C10" s="21" t="s">
        <v>23</v>
      </c>
      <c r="D10" s="21" t="s">
        <v>68</v>
      </c>
      <c r="E10" s="21" t="s">
        <v>69</v>
      </c>
      <c r="F10" s="21" t="s">
        <v>54</v>
      </c>
      <c r="G10" s="22">
        <v>979</v>
      </c>
      <c r="H10" s="23">
        <v>3</v>
      </c>
      <c r="I10" s="24">
        <v>68</v>
      </c>
      <c r="J10" s="23">
        <v>7</v>
      </c>
      <c r="K10" s="21" t="s">
        <v>27</v>
      </c>
      <c r="L10" s="21" t="s">
        <v>70</v>
      </c>
      <c r="M10" s="21" t="s">
        <v>71</v>
      </c>
      <c r="N10" s="21" t="s">
        <v>39</v>
      </c>
      <c r="O10" s="25">
        <v>7877916868</v>
      </c>
      <c r="P10" s="25">
        <v>7877911672</v>
      </c>
      <c r="Q10" s="21" t="s">
        <v>72</v>
      </c>
      <c r="R10" s="442"/>
      <c r="S10" s="34"/>
      <c r="T10" s="21" t="s">
        <v>68</v>
      </c>
      <c r="U10" s="21" t="s">
        <v>69</v>
      </c>
      <c r="V10" s="21" t="s">
        <v>54</v>
      </c>
      <c r="W10" s="22">
        <v>979</v>
      </c>
    </row>
    <row r="11" spans="1:23" ht="20.399999999999999" x14ac:dyDescent="0.2">
      <c r="A11" s="14">
        <v>7</v>
      </c>
      <c r="B11" s="21" t="s">
        <v>73</v>
      </c>
      <c r="C11" s="21" t="s">
        <v>23</v>
      </c>
      <c r="D11" s="21" t="s">
        <v>74</v>
      </c>
      <c r="E11" s="21" t="s">
        <v>75</v>
      </c>
      <c r="F11" s="21" t="s">
        <v>54</v>
      </c>
      <c r="G11" s="22">
        <v>9148053</v>
      </c>
      <c r="H11" s="23">
        <v>21</v>
      </c>
      <c r="I11" s="24">
        <v>260</v>
      </c>
      <c r="J11" s="23">
        <v>238</v>
      </c>
      <c r="K11" s="21" t="s">
        <v>27</v>
      </c>
      <c r="L11" s="21" t="s">
        <v>76</v>
      </c>
      <c r="M11" s="21" t="s">
        <v>77</v>
      </c>
      <c r="N11" s="21" t="s">
        <v>48</v>
      </c>
      <c r="O11" s="25">
        <v>7877910404</v>
      </c>
      <c r="P11" s="25">
        <v>7877911460</v>
      </c>
      <c r="Q11" s="21" t="s">
        <v>78</v>
      </c>
      <c r="R11" s="442"/>
      <c r="S11" s="34"/>
      <c r="T11" s="21" t="s">
        <v>79</v>
      </c>
      <c r="U11" s="21" t="s">
        <v>32</v>
      </c>
      <c r="V11" s="21" t="s">
        <v>54</v>
      </c>
      <c r="W11" s="22">
        <v>9148053</v>
      </c>
    </row>
    <row r="12" spans="1:23" ht="20.399999999999999" x14ac:dyDescent="0.2">
      <c r="A12" s="14">
        <v>8</v>
      </c>
      <c r="B12" s="21" t="s">
        <v>80</v>
      </c>
      <c r="C12" s="21" t="s">
        <v>23</v>
      </c>
      <c r="D12" s="21" t="s">
        <v>81</v>
      </c>
      <c r="E12" s="21" t="s">
        <v>32</v>
      </c>
      <c r="F12" s="21" t="s">
        <v>54</v>
      </c>
      <c r="G12" s="22">
        <v>979</v>
      </c>
      <c r="H12" s="23">
        <v>14</v>
      </c>
      <c r="I12" s="24">
        <v>310</v>
      </c>
      <c r="J12" s="23">
        <v>0</v>
      </c>
      <c r="K12" s="21" t="s">
        <v>82</v>
      </c>
      <c r="L12" s="21" t="s">
        <v>83</v>
      </c>
      <c r="M12" s="21" t="s">
        <v>84</v>
      </c>
      <c r="N12" s="21" t="s">
        <v>58</v>
      </c>
      <c r="O12" s="25">
        <v>7877910505</v>
      </c>
      <c r="P12" s="25">
        <v>7877917776</v>
      </c>
      <c r="Q12" s="21" t="s">
        <v>85</v>
      </c>
      <c r="R12" s="442"/>
      <c r="S12" s="34"/>
      <c r="T12" s="21" t="s">
        <v>81</v>
      </c>
      <c r="U12" s="21" t="s">
        <v>32</v>
      </c>
      <c r="V12" s="21" t="s">
        <v>54</v>
      </c>
      <c r="W12" s="22">
        <v>979</v>
      </c>
    </row>
    <row r="13" spans="1:23" ht="20.399999999999999" x14ac:dyDescent="0.2">
      <c r="A13" s="14">
        <v>9</v>
      </c>
      <c r="B13" s="21" t="s">
        <v>86</v>
      </c>
      <c r="C13" s="21" t="s">
        <v>23</v>
      </c>
      <c r="D13" s="21" t="s">
        <v>87</v>
      </c>
      <c r="E13" s="21" t="s">
        <v>32</v>
      </c>
      <c r="F13" s="21" t="s">
        <v>54</v>
      </c>
      <c r="G13" s="22">
        <v>979</v>
      </c>
      <c r="H13" s="23">
        <v>10</v>
      </c>
      <c r="I13" s="24">
        <v>201</v>
      </c>
      <c r="J13" s="23">
        <v>65</v>
      </c>
      <c r="K13" s="21" t="s">
        <v>55</v>
      </c>
      <c r="L13" s="21" t="s">
        <v>88</v>
      </c>
      <c r="M13" s="21" t="s">
        <v>89</v>
      </c>
      <c r="N13" s="21" t="s">
        <v>90</v>
      </c>
      <c r="O13" s="25">
        <v>7877918777</v>
      </c>
      <c r="P13" s="25">
        <v>7877918757</v>
      </c>
      <c r="Q13" s="21" t="s">
        <v>91</v>
      </c>
      <c r="R13" s="442"/>
      <c r="S13" s="34"/>
      <c r="T13" s="21" t="s">
        <v>87</v>
      </c>
      <c r="U13" s="21" t="s">
        <v>32</v>
      </c>
      <c r="V13" s="21" t="s">
        <v>54</v>
      </c>
      <c r="W13" s="22">
        <v>979</v>
      </c>
    </row>
    <row r="14" spans="1:23" ht="20.399999999999999" x14ac:dyDescent="0.2">
      <c r="A14" s="14">
        <v>10</v>
      </c>
      <c r="B14" s="21" t="s">
        <v>92</v>
      </c>
      <c r="C14" s="21" t="s">
        <v>23</v>
      </c>
      <c r="D14" s="21" t="s">
        <v>93</v>
      </c>
      <c r="E14" s="21" t="s">
        <v>0</v>
      </c>
      <c r="F14" s="21" t="s">
        <v>54</v>
      </c>
      <c r="G14" s="22">
        <v>979</v>
      </c>
      <c r="H14" s="23">
        <v>12</v>
      </c>
      <c r="I14" s="24">
        <v>400</v>
      </c>
      <c r="J14" s="23">
        <v>465</v>
      </c>
      <c r="K14" s="21" t="s">
        <v>94</v>
      </c>
      <c r="L14" s="21" t="s">
        <v>88</v>
      </c>
      <c r="M14" s="21" t="s">
        <v>95</v>
      </c>
      <c r="N14" s="21" t="s">
        <v>48</v>
      </c>
      <c r="O14" s="25">
        <v>7877916100</v>
      </c>
      <c r="P14" s="25">
        <v>7877918422</v>
      </c>
      <c r="Q14" s="21" t="s">
        <v>96</v>
      </c>
      <c r="R14" s="442"/>
      <c r="S14" s="34"/>
      <c r="T14" s="21" t="s">
        <v>93</v>
      </c>
      <c r="U14" s="21" t="s">
        <v>0</v>
      </c>
      <c r="V14" s="21" t="s">
        <v>54</v>
      </c>
      <c r="W14" s="22">
        <v>979</v>
      </c>
    </row>
    <row r="15" spans="1:23" ht="13.2" x14ac:dyDescent="0.2">
      <c r="A15" s="14">
        <v>11</v>
      </c>
      <c r="B15" s="21" t="s">
        <v>97</v>
      </c>
      <c r="C15" s="21" t="s">
        <v>23</v>
      </c>
      <c r="D15" s="21" t="s">
        <v>98</v>
      </c>
      <c r="E15" s="21" t="s">
        <v>69</v>
      </c>
      <c r="F15" s="21" t="s">
        <v>54</v>
      </c>
      <c r="G15" s="22">
        <v>979</v>
      </c>
      <c r="H15" s="23">
        <v>1</v>
      </c>
      <c r="I15" s="24">
        <v>15</v>
      </c>
      <c r="J15" s="23">
        <v>7</v>
      </c>
      <c r="K15" s="21" t="s">
        <v>27</v>
      </c>
      <c r="L15" s="21" t="s">
        <v>99</v>
      </c>
      <c r="M15" s="21" t="s">
        <v>100</v>
      </c>
      <c r="N15" s="21" t="s">
        <v>101</v>
      </c>
      <c r="O15" s="25">
        <v>7877911115</v>
      </c>
      <c r="P15" s="25">
        <v>7877914650</v>
      </c>
      <c r="Q15" s="390" t="s">
        <v>1082</v>
      </c>
      <c r="R15" s="442"/>
      <c r="S15" s="34"/>
      <c r="T15" s="21" t="s">
        <v>98</v>
      </c>
      <c r="U15" s="21" t="s">
        <v>69</v>
      </c>
      <c r="V15" s="21" t="s">
        <v>54</v>
      </c>
      <c r="W15" s="22">
        <v>979</v>
      </c>
    </row>
    <row r="16" spans="1:23" ht="30.6" x14ac:dyDescent="0.2">
      <c r="A16" s="14">
        <v>12</v>
      </c>
      <c r="B16" s="21" t="s">
        <v>102</v>
      </c>
      <c r="C16" s="21" t="s">
        <v>23</v>
      </c>
      <c r="D16" s="21" t="s">
        <v>103</v>
      </c>
      <c r="E16" s="21" t="s">
        <v>104</v>
      </c>
      <c r="F16" s="21" t="s">
        <v>54</v>
      </c>
      <c r="G16" s="22">
        <v>937</v>
      </c>
      <c r="H16" s="23">
        <v>7</v>
      </c>
      <c r="I16" s="24">
        <v>125</v>
      </c>
      <c r="J16" s="23">
        <v>60</v>
      </c>
      <c r="K16" s="21" t="s">
        <v>27</v>
      </c>
      <c r="L16" s="21" t="s">
        <v>76</v>
      </c>
      <c r="M16" s="21" t="s">
        <v>105</v>
      </c>
      <c r="N16" s="21" t="s">
        <v>48</v>
      </c>
      <c r="O16" s="25">
        <v>7877916000</v>
      </c>
      <c r="P16" s="25">
        <v>7877911248</v>
      </c>
      <c r="Q16" s="35" t="s">
        <v>106</v>
      </c>
      <c r="R16" s="442"/>
      <c r="S16" s="34"/>
      <c r="T16" s="21" t="s">
        <v>107</v>
      </c>
      <c r="U16" s="21" t="s">
        <v>32</v>
      </c>
      <c r="V16" s="21" t="s">
        <v>66</v>
      </c>
      <c r="W16" s="22">
        <v>9371087</v>
      </c>
    </row>
    <row r="17" spans="1:23" ht="20.399999999999999" x14ac:dyDescent="0.2">
      <c r="A17" s="14">
        <v>13</v>
      </c>
      <c r="B17" s="21" t="s">
        <v>108</v>
      </c>
      <c r="C17" s="21" t="s">
        <v>23</v>
      </c>
      <c r="D17" s="21" t="s">
        <v>109</v>
      </c>
      <c r="E17" s="21" t="s">
        <v>69</v>
      </c>
      <c r="F17" s="21" t="s">
        <v>54</v>
      </c>
      <c r="G17" s="22">
        <v>979</v>
      </c>
      <c r="H17" s="23">
        <v>6</v>
      </c>
      <c r="I17" s="24">
        <v>80</v>
      </c>
      <c r="J17" s="23">
        <v>73</v>
      </c>
      <c r="K17" s="21" t="s">
        <v>55</v>
      </c>
      <c r="L17" s="21" t="s">
        <v>110</v>
      </c>
      <c r="M17" s="21" t="s">
        <v>111</v>
      </c>
      <c r="N17" s="21" t="s">
        <v>48</v>
      </c>
      <c r="O17" s="25">
        <v>7877283666</v>
      </c>
      <c r="P17" s="25">
        <v>7877283610</v>
      </c>
      <c r="Q17" s="21" t="s">
        <v>112</v>
      </c>
      <c r="R17" s="442"/>
      <c r="S17" s="34"/>
      <c r="T17" s="21" t="s">
        <v>113</v>
      </c>
      <c r="U17" s="21" t="s">
        <v>69</v>
      </c>
      <c r="V17" s="21" t="s">
        <v>54</v>
      </c>
      <c r="W17" s="22">
        <v>979</v>
      </c>
    </row>
    <row r="18" spans="1:23" ht="30.6" x14ac:dyDescent="0.2">
      <c r="A18" s="14">
        <v>14</v>
      </c>
      <c r="B18" s="21" t="s">
        <v>114</v>
      </c>
      <c r="C18" s="21" t="s">
        <v>23</v>
      </c>
      <c r="D18" s="21" t="s">
        <v>115</v>
      </c>
      <c r="E18" s="21" t="s">
        <v>69</v>
      </c>
      <c r="F18" s="21" t="s">
        <v>54</v>
      </c>
      <c r="G18" s="22">
        <v>979</v>
      </c>
      <c r="H18" s="23">
        <v>6</v>
      </c>
      <c r="I18" s="24">
        <v>416</v>
      </c>
      <c r="J18" s="23">
        <v>915</v>
      </c>
      <c r="K18" s="21" t="s">
        <v>116</v>
      </c>
      <c r="L18" s="21" t="s">
        <v>117</v>
      </c>
      <c r="M18" s="21" t="s">
        <v>118</v>
      </c>
      <c r="N18" s="21" t="s">
        <v>58</v>
      </c>
      <c r="O18" s="25">
        <v>7872531700</v>
      </c>
      <c r="P18" s="25">
        <v>7872530700</v>
      </c>
      <c r="Q18" s="35" t="s">
        <v>119</v>
      </c>
      <c r="R18" s="442"/>
      <c r="S18" s="34"/>
      <c r="T18" s="21" t="s">
        <v>115</v>
      </c>
      <c r="U18" s="21" t="s">
        <v>69</v>
      </c>
      <c r="V18" s="21" t="s">
        <v>54</v>
      </c>
      <c r="W18" s="22">
        <v>979</v>
      </c>
    </row>
    <row r="19" spans="1:23" ht="20.399999999999999" x14ac:dyDescent="0.2">
      <c r="A19" s="14">
        <v>15</v>
      </c>
      <c r="B19" s="21" t="s">
        <v>120</v>
      </c>
      <c r="C19" s="21" t="s">
        <v>23</v>
      </c>
      <c r="D19" s="21" t="s">
        <v>121</v>
      </c>
      <c r="E19" s="21" t="s">
        <v>122</v>
      </c>
      <c r="F19" s="21" t="s">
        <v>54</v>
      </c>
      <c r="G19" s="22">
        <v>979</v>
      </c>
      <c r="H19" s="23">
        <v>7</v>
      </c>
      <c r="I19" s="24">
        <v>109</v>
      </c>
      <c r="J19" s="23">
        <v>40</v>
      </c>
      <c r="K19" s="21" t="s">
        <v>55</v>
      </c>
      <c r="L19" s="21" t="s">
        <v>123</v>
      </c>
      <c r="M19" s="21" t="s">
        <v>124</v>
      </c>
      <c r="N19" s="21" t="s">
        <v>30</v>
      </c>
      <c r="O19" s="25">
        <v>7877281300</v>
      </c>
      <c r="P19" s="25">
        <v>7877277150</v>
      </c>
      <c r="Q19" s="390" t="s">
        <v>1083</v>
      </c>
      <c r="R19" s="442"/>
      <c r="S19" s="34"/>
      <c r="T19" s="21" t="s">
        <v>125</v>
      </c>
      <c r="U19" s="21" t="s">
        <v>126</v>
      </c>
      <c r="V19" s="21" t="s">
        <v>66</v>
      </c>
      <c r="W19" s="22">
        <v>9146007</v>
      </c>
    </row>
    <row r="20" spans="1:23" ht="20.399999999999999" x14ac:dyDescent="0.2">
      <c r="A20" s="14">
        <v>16</v>
      </c>
      <c r="B20" s="21" t="s">
        <v>127</v>
      </c>
      <c r="C20" s="21" t="s">
        <v>23</v>
      </c>
      <c r="D20" s="21" t="s">
        <v>128</v>
      </c>
      <c r="E20" s="21" t="s">
        <v>129</v>
      </c>
      <c r="F20" s="21" t="s">
        <v>54</v>
      </c>
      <c r="G20" s="22">
        <v>979</v>
      </c>
      <c r="H20" s="23">
        <v>6</v>
      </c>
      <c r="I20" s="24">
        <v>222</v>
      </c>
      <c r="J20" s="23">
        <v>146</v>
      </c>
      <c r="K20" s="21" t="s">
        <v>55</v>
      </c>
      <c r="L20" s="21" t="s">
        <v>130</v>
      </c>
      <c r="M20" s="21" t="s">
        <v>131</v>
      </c>
      <c r="N20" s="21" t="s">
        <v>132</v>
      </c>
      <c r="O20" s="25">
        <v>7872539000</v>
      </c>
      <c r="P20" s="25">
        <v>7872539007</v>
      </c>
      <c r="Q20" s="390" t="s">
        <v>1084</v>
      </c>
      <c r="R20" s="442"/>
      <c r="S20" s="34"/>
      <c r="T20" s="21" t="s">
        <v>128</v>
      </c>
      <c r="U20" s="21" t="s">
        <v>32</v>
      </c>
      <c r="V20" s="21" t="s">
        <v>54</v>
      </c>
      <c r="W20" s="22">
        <v>979</v>
      </c>
    </row>
    <row r="21" spans="1:23" x14ac:dyDescent="0.2">
      <c r="A21" s="14">
        <v>17</v>
      </c>
      <c r="B21" s="21" t="s">
        <v>133</v>
      </c>
      <c r="C21" s="21" t="s">
        <v>23</v>
      </c>
      <c r="D21" s="21" t="s">
        <v>134</v>
      </c>
      <c r="E21" s="21" t="s">
        <v>69</v>
      </c>
      <c r="F21" s="21" t="s">
        <v>54</v>
      </c>
      <c r="G21" s="22">
        <v>979</v>
      </c>
      <c r="H21" s="23">
        <v>1</v>
      </c>
      <c r="I21" s="24">
        <v>24</v>
      </c>
      <c r="J21" s="23">
        <v>13</v>
      </c>
      <c r="K21" s="21" t="s">
        <v>27</v>
      </c>
      <c r="L21" s="21" t="s">
        <v>135</v>
      </c>
      <c r="M21" s="21" t="s">
        <v>136</v>
      </c>
      <c r="N21" s="21" t="s">
        <v>137</v>
      </c>
      <c r="O21" s="25">
        <v>7877912600</v>
      </c>
      <c r="P21" s="25">
        <v>7877915666</v>
      </c>
      <c r="Q21" s="21" t="s">
        <v>138</v>
      </c>
      <c r="R21" s="442"/>
      <c r="S21" s="34"/>
      <c r="T21" s="21" t="s">
        <v>139</v>
      </c>
      <c r="U21" s="21" t="s">
        <v>0</v>
      </c>
      <c r="V21" s="21" t="s">
        <v>54</v>
      </c>
      <c r="W21" s="22">
        <v>984</v>
      </c>
    </row>
    <row r="22" spans="1:23" ht="20.399999999999999" x14ac:dyDescent="0.2">
      <c r="A22" s="14">
        <v>18</v>
      </c>
      <c r="B22" s="21" t="s">
        <v>140</v>
      </c>
      <c r="C22" s="21" t="s">
        <v>60</v>
      </c>
      <c r="D22" s="21" t="s">
        <v>141</v>
      </c>
      <c r="E22" s="21" t="s">
        <v>142</v>
      </c>
      <c r="F22" s="21" t="s">
        <v>54</v>
      </c>
      <c r="G22" s="22">
        <v>979</v>
      </c>
      <c r="H22" s="23">
        <v>1</v>
      </c>
      <c r="I22" s="24">
        <v>12</v>
      </c>
      <c r="J22" s="23">
        <v>2</v>
      </c>
      <c r="K22" s="21" t="s">
        <v>27</v>
      </c>
      <c r="L22" s="21" t="s">
        <v>143</v>
      </c>
      <c r="M22" s="21" t="s">
        <v>144</v>
      </c>
      <c r="N22" s="21" t="s">
        <v>39</v>
      </c>
      <c r="O22" s="25">
        <v>7877279457</v>
      </c>
      <c r="P22" s="25" t="s">
        <v>32</v>
      </c>
      <c r="Q22" s="21" t="s">
        <v>145</v>
      </c>
      <c r="R22" s="443"/>
      <c r="S22" s="34"/>
      <c r="T22" s="21" t="s">
        <v>146</v>
      </c>
      <c r="U22" s="21" t="s">
        <v>147</v>
      </c>
      <c r="V22" s="21" t="s">
        <v>54</v>
      </c>
      <c r="W22" s="22">
        <v>984</v>
      </c>
    </row>
    <row r="23" spans="1:23" x14ac:dyDescent="0.2">
      <c r="A23" s="27">
        <v>19</v>
      </c>
      <c r="B23" s="36" t="s">
        <v>148</v>
      </c>
      <c r="C23" s="36" t="s">
        <v>60</v>
      </c>
      <c r="D23" s="36" t="s">
        <v>149</v>
      </c>
      <c r="E23" s="36" t="s">
        <v>150</v>
      </c>
      <c r="F23" s="36" t="s">
        <v>66</v>
      </c>
      <c r="G23" s="37">
        <v>911</v>
      </c>
      <c r="H23" s="38">
        <v>1</v>
      </c>
      <c r="I23" s="24">
        <v>21</v>
      </c>
      <c r="J23" s="38">
        <v>20</v>
      </c>
      <c r="K23" s="36" t="s">
        <v>55</v>
      </c>
      <c r="L23" s="36" t="s">
        <v>151</v>
      </c>
      <c r="M23" s="36" t="s">
        <v>152</v>
      </c>
      <c r="N23" s="36" t="s">
        <v>101</v>
      </c>
      <c r="O23" s="39">
        <v>7877250668</v>
      </c>
      <c r="P23" s="39">
        <v>7877280671</v>
      </c>
      <c r="Q23" s="36" t="s">
        <v>153</v>
      </c>
      <c r="R23" s="444">
        <f>SUM(I23:I71)</f>
        <v>5909</v>
      </c>
      <c r="S23" s="40"/>
      <c r="T23" s="36" t="s">
        <v>154</v>
      </c>
      <c r="U23" s="36" t="s">
        <v>150</v>
      </c>
      <c r="V23" s="36" t="s">
        <v>66</v>
      </c>
      <c r="W23" s="37">
        <v>911</v>
      </c>
    </row>
    <row r="24" spans="1:23" ht="13.2" x14ac:dyDescent="0.2">
      <c r="A24" s="14">
        <v>20</v>
      </c>
      <c r="B24" s="21" t="s">
        <v>155</v>
      </c>
      <c r="C24" s="21" t="s">
        <v>23</v>
      </c>
      <c r="D24" s="21" t="s">
        <v>156</v>
      </c>
      <c r="E24" s="21" t="s">
        <v>157</v>
      </c>
      <c r="F24" s="21" t="s">
        <v>66</v>
      </c>
      <c r="G24" s="22">
        <v>9111244</v>
      </c>
      <c r="H24" s="23">
        <v>1</v>
      </c>
      <c r="I24" s="24">
        <v>23</v>
      </c>
      <c r="J24" s="23">
        <v>14</v>
      </c>
      <c r="K24" s="21" t="s">
        <v>55</v>
      </c>
      <c r="L24" s="21" t="s">
        <v>151</v>
      </c>
      <c r="M24" s="21" t="s">
        <v>152</v>
      </c>
      <c r="N24" s="21" t="s">
        <v>101</v>
      </c>
      <c r="O24" s="25">
        <v>7877274153</v>
      </c>
      <c r="P24" s="25">
        <v>7877280671</v>
      </c>
      <c r="Q24" s="390" t="s">
        <v>1085</v>
      </c>
      <c r="R24" s="445"/>
      <c r="S24" s="40"/>
      <c r="T24" s="36" t="s">
        <v>156</v>
      </c>
      <c r="U24" s="36" t="s">
        <v>157</v>
      </c>
      <c r="V24" s="36" t="s">
        <v>66</v>
      </c>
      <c r="W24" s="37">
        <v>9111244</v>
      </c>
    </row>
    <row r="25" spans="1:23" ht="30.6" x14ac:dyDescent="0.2">
      <c r="A25" s="14">
        <v>21</v>
      </c>
      <c r="B25" s="21" t="s">
        <v>158</v>
      </c>
      <c r="C25" s="21" t="s">
        <v>23</v>
      </c>
      <c r="D25" s="21" t="s">
        <v>159</v>
      </c>
      <c r="E25" s="21" t="s">
        <v>32</v>
      </c>
      <c r="F25" s="21" t="s">
        <v>66</v>
      </c>
      <c r="G25" s="22">
        <v>907</v>
      </c>
      <c r="H25" s="23">
        <v>6</v>
      </c>
      <c r="I25" s="24">
        <v>151</v>
      </c>
      <c r="J25" s="23">
        <v>2</v>
      </c>
      <c r="K25" s="21" t="s">
        <v>27</v>
      </c>
      <c r="L25" s="21" t="s">
        <v>160</v>
      </c>
      <c r="M25" s="21" t="s">
        <v>161</v>
      </c>
      <c r="N25" s="21" t="s">
        <v>48</v>
      </c>
      <c r="O25" s="25">
        <v>7877219500</v>
      </c>
      <c r="P25" s="25">
        <v>7877258054</v>
      </c>
      <c r="Q25" s="425" t="s">
        <v>162</v>
      </c>
      <c r="R25" s="445"/>
      <c r="S25" s="40"/>
      <c r="T25" s="36" t="s">
        <v>163</v>
      </c>
      <c r="U25" s="36" t="s">
        <v>0</v>
      </c>
      <c r="V25" s="36" t="s">
        <v>66</v>
      </c>
      <c r="W25" s="37">
        <v>9086786</v>
      </c>
    </row>
    <row r="26" spans="1:23" ht="20.399999999999999" x14ac:dyDescent="0.2">
      <c r="A26" s="14">
        <v>22</v>
      </c>
      <c r="B26" s="21" t="s">
        <v>164</v>
      </c>
      <c r="C26" s="21" t="s">
        <v>23</v>
      </c>
      <c r="D26" s="21" t="s">
        <v>165</v>
      </c>
      <c r="E26" s="21" t="s">
        <v>166</v>
      </c>
      <c r="F26" s="21" t="s">
        <v>66</v>
      </c>
      <c r="G26" s="22">
        <v>9021872</v>
      </c>
      <c r="H26" s="23">
        <v>12</v>
      </c>
      <c r="I26" s="24">
        <v>652</v>
      </c>
      <c r="J26" s="23">
        <v>598</v>
      </c>
      <c r="K26" s="21" t="s">
        <v>27</v>
      </c>
      <c r="L26" s="21" t="s">
        <v>167</v>
      </c>
      <c r="M26" s="21" t="s">
        <v>168</v>
      </c>
      <c r="N26" s="21" t="s">
        <v>48</v>
      </c>
      <c r="O26" s="25">
        <v>7877210303</v>
      </c>
      <c r="P26" s="25">
        <v>7877222910</v>
      </c>
      <c r="Q26" s="21" t="s">
        <v>169</v>
      </c>
      <c r="R26" s="445"/>
      <c r="S26" s="40"/>
      <c r="T26" s="36" t="s">
        <v>170</v>
      </c>
      <c r="U26" s="36" t="s">
        <v>32</v>
      </c>
      <c r="V26" s="36" t="s">
        <v>66</v>
      </c>
      <c r="W26" s="37">
        <v>9021872</v>
      </c>
    </row>
    <row r="27" spans="1:23" ht="20.399999999999999" x14ac:dyDescent="0.2">
      <c r="A27" s="14">
        <v>23</v>
      </c>
      <c r="B27" s="21" t="s">
        <v>171</v>
      </c>
      <c r="C27" s="21" t="s">
        <v>23</v>
      </c>
      <c r="D27" s="21" t="s">
        <v>172</v>
      </c>
      <c r="E27" s="21" t="s">
        <v>0</v>
      </c>
      <c r="F27" s="21" t="s">
        <v>66</v>
      </c>
      <c r="G27" s="22">
        <v>901</v>
      </c>
      <c r="H27" s="23">
        <v>2</v>
      </c>
      <c r="I27" s="24">
        <v>33</v>
      </c>
      <c r="J27" s="23">
        <v>13</v>
      </c>
      <c r="K27" s="21" t="s">
        <v>94</v>
      </c>
      <c r="L27" s="21" t="s">
        <v>135</v>
      </c>
      <c r="M27" s="21" t="s">
        <v>173</v>
      </c>
      <c r="N27" s="21" t="s">
        <v>174</v>
      </c>
      <c r="O27" s="25">
        <v>7877253436</v>
      </c>
      <c r="P27" s="25">
        <v>7877771080</v>
      </c>
      <c r="Q27" s="21" t="s">
        <v>175</v>
      </c>
      <c r="R27" s="445"/>
      <c r="S27" s="40"/>
      <c r="T27" s="36" t="s">
        <v>172</v>
      </c>
      <c r="U27" s="36" t="s">
        <v>0</v>
      </c>
      <c r="V27" s="36" t="s">
        <v>66</v>
      </c>
      <c r="W27" s="37">
        <v>901</v>
      </c>
    </row>
    <row r="28" spans="1:23" ht="20.399999999999999" x14ac:dyDescent="0.2">
      <c r="A28" s="14">
        <v>24</v>
      </c>
      <c r="B28" s="426" t="s">
        <v>176</v>
      </c>
      <c r="C28" s="426" t="s">
        <v>177</v>
      </c>
      <c r="D28" s="426" t="s">
        <v>178</v>
      </c>
      <c r="E28" s="426" t="s">
        <v>32</v>
      </c>
      <c r="F28" s="426" t="s">
        <v>66</v>
      </c>
      <c r="G28" s="427">
        <v>907</v>
      </c>
      <c r="H28" s="428">
        <v>1</v>
      </c>
      <c r="I28" s="384">
        <v>0</v>
      </c>
      <c r="J28" s="428">
        <v>2</v>
      </c>
      <c r="K28" s="426" t="s">
        <v>179</v>
      </c>
      <c r="L28" s="426" t="s">
        <v>180</v>
      </c>
      <c r="M28" s="426" t="s">
        <v>181</v>
      </c>
      <c r="N28" s="426" t="s">
        <v>182</v>
      </c>
      <c r="O28" s="429">
        <v>7872005752</v>
      </c>
      <c r="P28" s="429" t="s">
        <v>32</v>
      </c>
      <c r="Q28" s="426" t="s">
        <v>183</v>
      </c>
      <c r="R28" s="445"/>
      <c r="S28" s="40"/>
      <c r="T28" s="36" t="s">
        <v>178</v>
      </c>
      <c r="U28" s="36" t="s">
        <v>32</v>
      </c>
      <c r="V28" s="36" t="s">
        <v>66</v>
      </c>
      <c r="W28" s="37">
        <v>907</v>
      </c>
    </row>
    <row r="29" spans="1:23" x14ac:dyDescent="0.2">
      <c r="A29" s="14">
        <v>25</v>
      </c>
      <c r="B29" s="21" t="s">
        <v>184</v>
      </c>
      <c r="C29" s="21" t="s">
        <v>23</v>
      </c>
      <c r="D29" s="21" t="s">
        <v>185</v>
      </c>
      <c r="E29" s="21" t="s">
        <v>32</v>
      </c>
      <c r="F29" s="21" t="s">
        <v>66</v>
      </c>
      <c r="G29" s="22">
        <v>907</v>
      </c>
      <c r="H29" s="23">
        <v>1</v>
      </c>
      <c r="I29" s="24">
        <v>24</v>
      </c>
      <c r="J29" s="23">
        <v>2</v>
      </c>
      <c r="K29" s="21" t="s">
        <v>27</v>
      </c>
      <c r="L29" s="21" t="s">
        <v>186</v>
      </c>
      <c r="M29" s="21" t="s">
        <v>187</v>
      </c>
      <c r="N29" s="21" t="s">
        <v>39</v>
      </c>
      <c r="O29" s="25">
        <v>7872008482</v>
      </c>
      <c r="P29" s="25" t="s">
        <v>32</v>
      </c>
      <c r="Q29" s="21" t="s">
        <v>188</v>
      </c>
      <c r="R29" s="445"/>
      <c r="S29" s="40"/>
      <c r="T29" s="36" t="s">
        <v>189</v>
      </c>
      <c r="U29" s="36" t="s">
        <v>32</v>
      </c>
      <c r="V29" s="36" t="s">
        <v>66</v>
      </c>
      <c r="W29" s="37">
        <v>9022753</v>
      </c>
    </row>
    <row r="30" spans="1:23" ht="20.399999999999999" x14ac:dyDescent="0.2">
      <c r="A30" s="14">
        <v>26</v>
      </c>
      <c r="B30" s="21" t="s">
        <v>190</v>
      </c>
      <c r="C30" s="21" t="s">
        <v>177</v>
      </c>
      <c r="D30" s="21" t="s">
        <v>191</v>
      </c>
      <c r="E30" s="21" t="s">
        <v>32</v>
      </c>
      <c r="F30" s="21" t="s">
        <v>66</v>
      </c>
      <c r="G30" s="22">
        <v>911</v>
      </c>
      <c r="H30" s="23">
        <v>2</v>
      </c>
      <c r="I30" s="24">
        <v>5</v>
      </c>
      <c r="J30" s="23">
        <v>2</v>
      </c>
      <c r="K30" s="21" t="s">
        <v>45</v>
      </c>
      <c r="L30" s="21" t="s">
        <v>192</v>
      </c>
      <c r="M30" s="21" t="s">
        <v>193</v>
      </c>
      <c r="N30" s="21" t="s">
        <v>182</v>
      </c>
      <c r="O30" s="25" t="s">
        <v>194</v>
      </c>
      <c r="P30" s="25" t="s">
        <v>32</v>
      </c>
      <c r="Q30" s="21" t="s">
        <v>195</v>
      </c>
      <c r="R30" s="445"/>
      <c r="S30" s="40"/>
      <c r="T30" s="36" t="s">
        <v>196</v>
      </c>
      <c r="U30" s="36" t="s">
        <v>197</v>
      </c>
      <c r="V30" s="36" t="s">
        <v>66</v>
      </c>
      <c r="W30" s="37">
        <v>907</v>
      </c>
    </row>
    <row r="31" spans="1:23" ht="20.399999999999999" x14ac:dyDescent="0.2">
      <c r="A31" s="14">
        <v>27</v>
      </c>
      <c r="B31" s="21" t="s">
        <v>198</v>
      </c>
      <c r="C31" s="21" t="s">
        <v>177</v>
      </c>
      <c r="D31" s="21" t="s">
        <v>199</v>
      </c>
      <c r="E31" s="21" t="s">
        <v>32</v>
      </c>
      <c r="F31" s="21" t="s">
        <v>66</v>
      </c>
      <c r="G31" s="22">
        <v>901</v>
      </c>
      <c r="H31" s="23">
        <v>1</v>
      </c>
      <c r="I31" s="24">
        <v>5</v>
      </c>
      <c r="J31" s="23">
        <v>2</v>
      </c>
      <c r="K31" s="21" t="s">
        <v>27</v>
      </c>
      <c r="L31" s="21" t="s">
        <v>200</v>
      </c>
      <c r="M31" s="21" t="s">
        <v>201</v>
      </c>
      <c r="N31" s="21" t="s">
        <v>39</v>
      </c>
      <c r="O31" s="25">
        <v>7879809700</v>
      </c>
      <c r="P31" s="25" t="s">
        <v>32</v>
      </c>
      <c r="Q31" s="21" t="s">
        <v>202</v>
      </c>
      <c r="R31" s="445"/>
      <c r="S31" s="40"/>
      <c r="T31" s="36" t="s">
        <v>203</v>
      </c>
      <c r="U31" s="36" t="s">
        <v>32</v>
      </c>
      <c r="V31" s="36" t="s">
        <v>66</v>
      </c>
      <c r="W31" s="37">
        <v>902</v>
      </c>
    </row>
    <row r="32" spans="1:23" ht="20.399999999999999" x14ac:dyDescent="0.2">
      <c r="A32" s="14">
        <v>28</v>
      </c>
      <c r="B32" s="21" t="s">
        <v>204</v>
      </c>
      <c r="C32" s="21" t="s">
        <v>23</v>
      </c>
      <c r="D32" s="21" t="s">
        <v>205</v>
      </c>
      <c r="E32" s="21" t="s">
        <v>206</v>
      </c>
      <c r="F32" s="21" t="s">
        <v>66</v>
      </c>
      <c r="G32" s="22">
        <v>907</v>
      </c>
      <c r="H32" s="23">
        <v>1</v>
      </c>
      <c r="I32" s="24">
        <v>19</v>
      </c>
      <c r="J32" s="23">
        <v>2</v>
      </c>
      <c r="K32" s="21" t="s">
        <v>45</v>
      </c>
      <c r="L32" s="21" t="s">
        <v>207</v>
      </c>
      <c r="M32" s="21" t="s">
        <v>208</v>
      </c>
      <c r="N32" s="21" t="s">
        <v>48</v>
      </c>
      <c r="O32" s="25">
        <v>7879981176</v>
      </c>
      <c r="P32" s="25">
        <v>7879857044</v>
      </c>
      <c r="Q32" s="21" t="s">
        <v>209</v>
      </c>
      <c r="R32" s="445"/>
      <c r="S32" s="40"/>
      <c r="T32" s="36" t="s">
        <v>210</v>
      </c>
      <c r="U32" s="36" t="s">
        <v>32</v>
      </c>
      <c r="V32" s="36" t="s">
        <v>66</v>
      </c>
      <c r="W32" s="37">
        <v>908</v>
      </c>
    </row>
    <row r="33" spans="1:23" ht="20.399999999999999" x14ac:dyDescent="0.2">
      <c r="A33" s="14">
        <v>29</v>
      </c>
      <c r="B33" s="21" t="s">
        <v>211</v>
      </c>
      <c r="C33" s="21" t="s">
        <v>23</v>
      </c>
      <c r="D33" s="21" t="s">
        <v>212</v>
      </c>
      <c r="E33" s="21" t="s">
        <v>157</v>
      </c>
      <c r="F33" s="21" t="s">
        <v>66</v>
      </c>
      <c r="G33" s="22">
        <v>907</v>
      </c>
      <c r="H33" s="23">
        <v>2</v>
      </c>
      <c r="I33" s="24">
        <v>56</v>
      </c>
      <c r="J33" s="23">
        <v>16</v>
      </c>
      <c r="K33" s="21" t="s">
        <v>55</v>
      </c>
      <c r="L33" s="21" t="s">
        <v>213</v>
      </c>
      <c r="M33" s="21" t="s">
        <v>214</v>
      </c>
      <c r="N33" s="21" t="s">
        <v>39</v>
      </c>
      <c r="O33" s="25">
        <v>7877210170</v>
      </c>
      <c r="P33" s="25">
        <v>7877244356</v>
      </c>
      <c r="Q33" s="21" t="s">
        <v>215</v>
      </c>
      <c r="R33" s="445"/>
      <c r="S33" s="40"/>
      <c r="T33" s="36" t="s">
        <v>212</v>
      </c>
      <c r="U33" s="36" t="s">
        <v>157</v>
      </c>
      <c r="V33" s="36" t="s">
        <v>66</v>
      </c>
      <c r="W33" s="37">
        <v>907</v>
      </c>
    </row>
    <row r="34" spans="1:23" ht="20.399999999999999" x14ac:dyDescent="0.2">
      <c r="A34" s="14">
        <v>30</v>
      </c>
      <c r="B34" s="21" t="s">
        <v>216</v>
      </c>
      <c r="C34" s="21" t="s">
        <v>52</v>
      </c>
      <c r="D34" s="21" t="s">
        <v>217</v>
      </c>
      <c r="E34" s="21" t="s">
        <v>218</v>
      </c>
      <c r="F34" s="21" t="s">
        <v>66</v>
      </c>
      <c r="G34" s="22">
        <v>901</v>
      </c>
      <c r="H34" s="23">
        <v>0</v>
      </c>
      <c r="I34" s="24">
        <v>264</v>
      </c>
      <c r="J34" s="23">
        <v>5</v>
      </c>
      <c r="K34" s="21" t="s">
        <v>27</v>
      </c>
      <c r="L34" s="21" t="s">
        <v>219</v>
      </c>
      <c r="M34" s="21" t="s">
        <v>220</v>
      </c>
      <c r="N34" s="21" t="s">
        <v>30</v>
      </c>
      <c r="O34" s="25">
        <v>7877210303</v>
      </c>
      <c r="P34" s="25">
        <v>7879778371</v>
      </c>
      <c r="Q34" s="21" t="s">
        <v>221</v>
      </c>
      <c r="R34" s="445"/>
      <c r="S34" s="40"/>
      <c r="T34" s="36" t="s">
        <v>222</v>
      </c>
      <c r="U34" s="36" t="s">
        <v>32</v>
      </c>
      <c r="V34" s="36" t="s">
        <v>66</v>
      </c>
      <c r="W34" s="37">
        <v>9021872</v>
      </c>
    </row>
    <row r="35" spans="1:23" ht="20.399999999999999" x14ac:dyDescent="0.2">
      <c r="A35" s="14">
        <v>31</v>
      </c>
      <c r="B35" s="21" t="s">
        <v>223</v>
      </c>
      <c r="C35" s="21" t="s">
        <v>224</v>
      </c>
      <c r="D35" s="21" t="s">
        <v>225</v>
      </c>
      <c r="E35" s="21" t="s">
        <v>32</v>
      </c>
      <c r="F35" s="21" t="s">
        <v>66</v>
      </c>
      <c r="G35" s="22">
        <v>9071055</v>
      </c>
      <c r="H35" s="23">
        <v>6</v>
      </c>
      <c r="I35" s="24">
        <v>319</v>
      </c>
      <c r="J35" s="23">
        <v>2</v>
      </c>
      <c r="K35" s="21" t="s">
        <v>55</v>
      </c>
      <c r="L35" s="21" t="s">
        <v>226</v>
      </c>
      <c r="M35" s="21" t="s">
        <v>227</v>
      </c>
      <c r="N35" s="21" t="s">
        <v>58</v>
      </c>
      <c r="O35" s="25">
        <v>7877215500</v>
      </c>
      <c r="P35" s="25" t="s">
        <v>32</v>
      </c>
      <c r="Q35" s="21" t="s">
        <v>228</v>
      </c>
      <c r="R35" s="445"/>
      <c r="S35" s="40"/>
      <c r="T35" s="36" t="s">
        <v>225</v>
      </c>
      <c r="U35" s="36" t="s">
        <v>32</v>
      </c>
      <c r="V35" s="36" t="s">
        <v>66</v>
      </c>
      <c r="W35" s="37">
        <v>907</v>
      </c>
    </row>
    <row r="36" spans="1:23" ht="30.6" x14ac:dyDescent="0.2">
      <c r="A36" s="14">
        <v>32</v>
      </c>
      <c r="B36" s="21" t="s">
        <v>229</v>
      </c>
      <c r="C36" s="21" t="s">
        <v>23</v>
      </c>
      <c r="D36" s="21" t="s">
        <v>230</v>
      </c>
      <c r="E36" s="21" t="s">
        <v>157</v>
      </c>
      <c r="F36" s="21" t="s">
        <v>66</v>
      </c>
      <c r="G36" s="22">
        <v>907</v>
      </c>
      <c r="H36" s="23">
        <v>1</v>
      </c>
      <c r="I36" s="24">
        <v>26</v>
      </c>
      <c r="J36" s="23">
        <v>12</v>
      </c>
      <c r="K36" s="21" t="s">
        <v>45</v>
      </c>
      <c r="L36" s="21" t="s">
        <v>231</v>
      </c>
      <c r="M36" s="21" t="s">
        <v>232</v>
      </c>
      <c r="N36" s="21" t="s">
        <v>182</v>
      </c>
      <c r="O36" s="25">
        <v>7879777700</v>
      </c>
      <c r="P36" s="25">
        <v>7877225032</v>
      </c>
      <c r="Q36" s="21" t="s">
        <v>233</v>
      </c>
      <c r="R36" s="445"/>
      <c r="S36" s="40"/>
      <c r="T36" s="36" t="s">
        <v>230</v>
      </c>
      <c r="U36" s="36" t="s">
        <v>157</v>
      </c>
      <c r="V36" s="36" t="s">
        <v>66</v>
      </c>
      <c r="W36" s="37">
        <v>907</v>
      </c>
    </row>
    <row r="37" spans="1:23" ht="20.399999999999999" x14ac:dyDescent="0.2">
      <c r="A37" s="14">
        <v>33</v>
      </c>
      <c r="B37" s="21" t="s">
        <v>234</v>
      </c>
      <c r="C37" s="21" t="s">
        <v>23</v>
      </c>
      <c r="D37" s="21" t="s">
        <v>235</v>
      </c>
      <c r="E37" s="21" t="s">
        <v>32</v>
      </c>
      <c r="F37" s="21" t="s">
        <v>66</v>
      </c>
      <c r="G37" s="22">
        <v>907</v>
      </c>
      <c r="H37" s="23">
        <v>6</v>
      </c>
      <c r="I37" s="24">
        <v>136</v>
      </c>
      <c r="J37" s="23">
        <v>34</v>
      </c>
      <c r="K37" s="21" t="s">
        <v>45</v>
      </c>
      <c r="L37" s="21" t="s">
        <v>236</v>
      </c>
      <c r="M37" s="21" t="s">
        <v>237</v>
      </c>
      <c r="N37" s="21" t="s">
        <v>48</v>
      </c>
      <c r="O37" s="25">
        <v>7877217400</v>
      </c>
      <c r="P37" s="25">
        <v>7877230068</v>
      </c>
      <c r="Q37" s="390" t="s">
        <v>1086</v>
      </c>
      <c r="R37" s="445"/>
      <c r="S37" s="40"/>
      <c r="T37" s="36" t="s">
        <v>235</v>
      </c>
      <c r="U37" s="36" t="s">
        <v>32</v>
      </c>
      <c r="V37" s="36" t="s">
        <v>66</v>
      </c>
      <c r="W37" s="37">
        <v>907</v>
      </c>
    </row>
    <row r="38" spans="1:23" ht="20.399999999999999" x14ac:dyDescent="0.2">
      <c r="A38" s="14">
        <v>34</v>
      </c>
      <c r="B38" s="21" t="s">
        <v>238</v>
      </c>
      <c r="C38" s="21" t="s">
        <v>239</v>
      </c>
      <c r="D38" s="21" t="s">
        <v>240</v>
      </c>
      <c r="E38" s="21" t="s">
        <v>32</v>
      </c>
      <c r="F38" s="21" t="s">
        <v>66</v>
      </c>
      <c r="G38" s="22">
        <v>901</v>
      </c>
      <c r="H38" s="23">
        <v>1</v>
      </c>
      <c r="I38" s="24">
        <v>27</v>
      </c>
      <c r="J38" s="23">
        <v>2</v>
      </c>
      <c r="K38" s="21" t="s">
        <v>27</v>
      </c>
      <c r="L38" s="21" t="s">
        <v>241</v>
      </c>
      <c r="M38" s="21" t="s">
        <v>242</v>
      </c>
      <c r="N38" s="21" t="s">
        <v>39</v>
      </c>
      <c r="O38" s="25">
        <v>7873665074</v>
      </c>
      <c r="P38" s="25">
        <v>7877253436</v>
      </c>
      <c r="Q38" s="390" t="s">
        <v>1095</v>
      </c>
      <c r="R38" s="445"/>
      <c r="S38" s="40"/>
      <c r="T38" s="36" t="s">
        <v>240</v>
      </c>
      <c r="U38" s="36" t="s">
        <v>32</v>
      </c>
      <c r="V38" s="36" t="s">
        <v>66</v>
      </c>
      <c r="W38" s="37">
        <v>901</v>
      </c>
    </row>
    <row r="39" spans="1:23" ht="20.399999999999999" x14ac:dyDescent="0.2">
      <c r="A39" s="14">
        <v>35</v>
      </c>
      <c r="B39" s="21" t="s">
        <v>243</v>
      </c>
      <c r="C39" s="21" t="s">
        <v>23</v>
      </c>
      <c r="D39" s="21" t="s">
        <v>244</v>
      </c>
      <c r="E39" s="21" t="s">
        <v>32</v>
      </c>
      <c r="F39" s="21" t="s">
        <v>66</v>
      </c>
      <c r="G39" s="22">
        <v>914</v>
      </c>
      <c r="H39" s="23">
        <v>8</v>
      </c>
      <c r="I39" s="24">
        <v>184</v>
      </c>
      <c r="J39" s="23">
        <v>60</v>
      </c>
      <c r="K39" s="21" t="s">
        <v>27</v>
      </c>
      <c r="L39" s="21" t="s">
        <v>245</v>
      </c>
      <c r="M39" s="21" t="s">
        <v>246</v>
      </c>
      <c r="N39" s="21" t="s">
        <v>48</v>
      </c>
      <c r="O39" s="25">
        <v>7876253129</v>
      </c>
      <c r="P39" s="25">
        <v>7877213118</v>
      </c>
      <c r="Q39" s="21" t="s">
        <v>247</v>
      </c>
      <c r="R39" s="445"/>
      <c r="S39" s="40"/>
      <c r="T39" s="36" t="s">
        <v>248</v>
      </c>
      <c r="U39" s="36" t="s">
        <v>32</v>
      </c>
      <c r="V39" s="36" t="s">
        <v>66</v>
      </c>
      <c r="W39" s="37">
        <v>9142038</v>
      </c>
    </row>
    <row r="40" spans="1:23" ht="20.399999999999999" x14ac:dyDescent="0.2">
      <c r="A40" s="27">
        <v>36</v>
      </c>
      <c r="B40" s="36" t="s">
        <v>249</v>
      </c>
      <c r="C40" s="36" t="s">
        <v>60</v>
      </c>
      <c r="D40" s="36" t="s">
        <v>250</v>
      </c>
      <c r="E40" s="36" t="s">
        <v>32</v>
      </c>
      <c r="F40" s="36" t="s">
        <v>66</v>
      </c>
      <c r="G40" s="37">
        <v>911</v>
      </c>
      <c r="H40" s="38">
        <v>1</v>
      </c>
      <c r="I40" s="24">
        <v>13</v>
      </c>
      <c r="J40" s="38">
        <v>2</v>
      </c>
      <c r="K40" s="36" t="s">
        <v>55</v>
      </c>
      <c r="L40" s="36" t="s">
        <v>251</v>
      </c>
      <c r="M40" s="36" t="s">
        <v>252</v>
      </c>
      <c r="N40" s="36" t="s">
        <v>101</v>
      </c>
      <c r="O40" s="39">
        <v>7872006340</v>
      </c>
      <c r="P40" s="39" t="s">
        <v>32</v>
      </c>
      <c r="Q40" s="36" t="s">
        <v>1096</v>
      </c>
      <c r="R40" s="445"/>
      <c r="S40" s="40"/>
      <c r="T40" s="36" t="s">
        <v>250</v>
      </c>
      <c r="U40" s="36" t="s">
        <v>32</v>
      </c>
      <c r="V40" s="36" t="s">
        <v>66</v>
      </c>
      <c r="W40" s="37">
        <v>911</v>
      </c>
    </row>
    <row r="41" spans="1:23" ht="20.399999999999999" x14ac:dyDescent="0.2">
      <c r="A41" s="14">
        <v>37</v>
      </c>
      <c r="B41" s="21" t="s">
        <v>253</v>
      </c>
      <c r="C41" s="21" t="s">
        <v>23</v>
      </c>
      <c r="D41" s="21" t="s">
        <v>254</v>
      </c>
      <c r="E41" s="21" t="s">
        <v>255</v>
      </c>
      <c r="F41" s="21" t="s">
        <v>66</v>
      </c>
      <c r="G41" s="22">
        <v>925</v>
      </c>
      <c r="H41" s="23">
        <v>1</v>
      </c>
      <c r="I41" s="24">
        <v>15</v>
      </c>
      <c r="J41" s="23">
        <v>2</v>
      </c>
      <c r="K41" s="21" t="s">
        <v>45</v>
      </c>
      <c r="L41" s="21" t="s">
        <v>256</v>
      </c>
      <c r="M41" s="21" t="s">
        <v>257</v>
      </c>
      <c r="N41" s="21" t="s">
        <v>182</v>
      </c>
      <c r="O41" s="25">
        <v>7876885818</v>
      </c>
      <c r="P41" s="25" t="s">
        <v>32</v>
      </c>
      <c r="Q41" s="390" t="s">
        <v>1087</v>
      </c>
      <c r="R41" s="445"/>
      <c r="S41" s="40"/>
      <c r="T41" s="36" t="s">
        <v>258</v>
      </c>
      <c r="U41" s="36" t="s">
        <v>259</v>
      </c>
      <c r="V41" s="36" t="s">
        <v>66</v>
      </c>
      <c r="W41" s="37">
        <v>925</v>
      </c>
    </row>
    <row r="42" spans="1:23" ht="20.399999999999999" x14ac:dyDescent="0.2">
      <c r="A42" s="14">
        <v>38</v>
      </c>
      <c r="B42" s="21" t="s">
        <v>260</v>
      </c>
      <c r="C42" s="21" t="s">
        <v>23</v>
      </c>
      <c r="D42" s="21" t="s">
        <v>261</v>
      </c>
      <c r="E42" s="21" t="s">
        <v>157</v>
      </c>
      <c r="F42" s="21" t="s">
        <v>66</v>
      </c>
      <c r="G42" s="22">
        <v>907</v>
      </c>
      <c r="H42" s="23">
        <v>3</v>
      </c>
      <c r="I42" s="24">
        <v>44</v>
      </c>
      <c r="J42" s="23">
        <v>9</v>
      </c>
      <c r="K42" s="21" t="s">
        <v>27</v>
      </c>
      <c r="L42" s="21" t="s">
        <v>151</v>
      </c>
      <c r="M42" s="21" t="s">
        <v>262</v>
      </c>
      <c r="N42" s="21" t="s">
        <v>39</v>
      </c>
      <c r="O42" s="25">
        <v>7877225058</v>
      </c>
      <c r="P42" s="25">
        <v>7877238590</v>
      </c>
      <c r="Q42" s="21" t="s">
        <v>263</v>
      </c>
      <c r="R42" s="445"/>
      <c r="S42" s="40"/>
      <c r="T42" s="36" t="s">
        <v>261</v>
      </c>
      <c r="U42" s="36" t="s">
        <v>157</v>
      </c>
      <c r="V42" s="36" t="s">
        <v>66</v>
      </c>
      <c r="W42" s="37">
        <v>907</v>
      </c>
    </row>
    <row r="43" spans="1:23" ht="20.399999999999999" x14ac:dyDescent="0.2">
      <c r="A43" s="14">
        <v>39</v>
      </c>
      <c r="B43" s="21" t="s">
        <v>264</v>
      </c>
      <c r="C43" s="21" t="s">
        <v>60</v>
      </c>
      <c r="D43" s="21" t="s">
        <v>265</v>
      </c>
      <c r="E43" s="21" t="s">
        <v>157</v>
      </c>
      <c r="F43" s="21" t="s">
        <v>66</v>
      </c>
      <c r="G43" s="22">
        <v>907</v>
      </c>
      <c r="H43" s="23">
        <v>1</v>
      </c>
      <c r="I43" s="24">
        <v>25</v>
      </c>
      <c r="J43" s="23">
        <v>8</v>
      </c>
      <c r="K43" s="21" t="s">
        <v>45</v>
      </c>
      <c r="L43" s="21" t="s">
        <v>266</v>
      </c>
      <c r="M43" s="21" t="s">
        <v>267</v>
      </c>
      <c r="N43" s="21" t="s">
        <v>30</v>
      </c>
      <c r="O43" s="25">
        <v>7877223861</v>
      </c>
      <c r="P43" s="25">
        <v>7877230391</v>
      </c>
      <c r="Q43" s="21" t="s">
        <v>268</v>
      </c>
      <c r="R43" s="445"/>
      <c r="S43" s="40"/>
      <c r="T43" s="36" t="s">
        <v>269</v>
      </c>
      <c r="U43" s="36" t="s">
        <v>157</v>
      </c>
      <c r="V43" s="36" t="s">
        <v>66</v>
      </c>
      <c r="W43" s="37">
        <v>907</v>
      </c>
    </row>
    <row r="44" spans="1:23" ht="26.4" x14ac:dyDescent="0.2">
      <c r="A44" s="14">
        <v>40</v>
      </c>
      <c r="B44" s="21" t="s">
        <v>270</v>
      </c>
      <c r="C44" s="21" t="s">
        <v>23</v>
      </c>
      <c r="D44" s="21" t="s">
        <v>271</v>
      </c>
      <c r="E44" s="21" t="s">
        <v>32</v>
      </c>
      <c r="F44" s="21" t="s">
        <v>66</v>
      </c>
      <c r="G44" s="22">
        <v>907</v>
      </c>
      <c r="H44" s="23">
        <v>5</v>
      </c>
      <c r="I44" s="24">
        <v>115</v>
      </c>
      <c r="J44" s="23">
        <v>40</v>
      </c>
      <c r="K44" s="21" t="s">
        <v>272</v>
      </c>
      <c r="L44" s="21" t="s">
        <v>213</v>
      </c>
      <c r="M44" s="21" t="s">
        <v>214</v>
      </c>
      <c r="N44" s="21" t="s">
        <v>39</v>
      </c>
      <c r="O44" s="25">
        <v>7877244160</v>
      </c>
      <c r="P44" s="25">
        <v>7877232282</v>
      </c>
      <c r="Q44" s="390" t="s">
        <v>1088</v>
      </c>
      <c r="R44" s="445"/>
      <c r="S44" s="40"/>
      <c r="T44" s="36" t="s">
        <v>271</v>
      </c>
      <c r="U44" s="36" t="s">
        <v>32</v>
      </c>
      <c r="V44" s="36" t="s">
        <v>66</v>
      </c>
      <c r="W44" s="37">
        <v>907</v>
      </c>
    </row>
    <row r="45" spans="1:23" x14ac:dyDescent="0.2">
      <c r="A45" s="14">
        <v>41</v>
      </c>
      <c r="B45" s="21" t="s">
        <v>273</v>
      </c>
      <c r="C45" s="21" t="s">
        <v>60</v>
      </c>
      <c r="D45" s="21" t="s">
        <v>274</v>
      </c>
      <c r="E45" s="21" t="s">
        <v>150</v>
      </c>
      <c r="F45" s="21" t="s">
        <v>66</v>
      </c>
      <c r="G45" s="22">
        <v>911</v>
      </c>
      <c r="H45" s="23">
        <v>2</v>
      </c>
      <c r="I45" s="24">
        <v>19</v>
      </c>
      <c r="J45" s="23">
        <v>37</v>
      </c>
      <c r="K45" s="21" t="s">
        <v>45</v>
      </c>
      <c r="L45" s="21" t="s">
        <v>275</v>
      </c>
      <c r="M45" s="21" t="s">
        <v>276</v>
      </c>
      <c r="N45" s="21" t="s">
        <v>182</v>
      </c>
      <c r="O45" s="25">
        <v>7877273302</v>
      </c>
      <c r="P45" s="25">
        <v>7872680772</v>
      </c>
      <c r="Q45" s="21" t="s">
        <v>277</v>
      </c>
      <c r="R45" s="445"/>
      <c r="S45" s="40"/>
      <c r="T45" s="36" t="s">
        <v>278</v>
      </c>
      <c r="U45" s="36" t="s">
        <v>150</v>
      </c>
      <c r="V45" s="36" t="s">
        <v>66</v>
      </c>
      <c r="W45" s="37">
        <v>911</v>
      </c>
    </row>
    <row r="46" spans="1:23" ht="20.399999999999999" x14ac:dyDescent="0.2">
      <c r="A46" s="14">
        <v>42</v>
      </c>
      <c r="B46" s="21" t="s">
        <v>279</v>
      </c>
      <c r="C46" s="21" t="s">
        <v>23</v>
      </c>
      <c r="D46" s="21" t="s">
        <v>280</v>
      </c>
      <c r="E46" s="21" t="s">
        <v>281</v>
      </c>
      <c r="F46" s="21" t="s">
        <v>66</v>
      </c>
      <c r="G46" s="22">
        <v>901</v>
      </c>
      <c r="H46" s="23">
        <v>1</v>
      </c>
      <c r="I46" s="33">
        <v>20</v>
      </c>
      <c r="J46" s="23">
        <v>2</v>
      </c>
      <c r="K46" s="21" t="s">
        <v>27</v>
      </c>
      <c r="L46" s="21" t="s">
        <v>282</v>
      </c>
      <c r="M46" s="21" t="s">
        <v>283</v>
      </c>
      <c r="N46" s="21" t="s">
        <v>30</v>
      </c>
      <c r="O46" s="25" t="s">
        <v>284</v>
      </c>
      <c r="P46" s="25" t="s">
        <v>32</v>
      </c>
      <c r="Q46" s="21" t="s">
        <v>285</v>
      </c>
      <c r="R46" s="445"/>
      <c r="S46" s="40"/>
      <c r="T46" s="36" t="s">
        <v>280</v>
      </c>
      <c r="U46" s="36" t="s">
        <v>281</v>
      </c>
      <c r="V46" s="36" t="s">
        <v>66</v>
      </c>
      <c r="W46" s="37">
        <v>901</v>
      </c>
    </row>
    <row r="47" spans="1:23" x14ac:dyDescent="0.2">
      <c r="A47" s="14">
        <v>43</v>
      </c>
      <c r="B47" s="21" t="s">
        <v>286</v>
      </c>
      <c r="C47" s="21" t="s">
        <v>23</v>
      </c>
      <c r="D47" s="21" t="s">
        <v>287</v>
      </c>
      <c r="E47" s="21" t="s">
        <v>288</v>
      </c>
      <c r="F47" s="21" t="s">
        <v>66</v>
      </c>
      <c r="G47" s="22">
        <v>901</v>
      </c>
      <c r="H47" s="23">
        <v>1</v>
      </c>
      <c r="I47" s="24">
        <v>74</v>
      </c>
      <c r="J47" s="23">
        <v>70</v>
      </c>
      <c r="K47" s="21" t="s">
        <v>27</v>
      </c>
      <c r="L47" s="21" t="s">
        <v>289</v>
      </c>
      <c r="M47" s="21" t="s">
        <v>290</v>
      </c>
      <c r="N47" s="21" t="s">
        <v>30</v>
      </c>
      <c r="O47" s="25">
        <v>7877239020</v>
      </c>
      <c r="P47" s="25">
        <v>7877212877</v>
      </c>
      <c r="Q47" s="21" t="s">
        <v>291</v>
      </c>
      <c r="R47" s="445"/>
      <c r="S47" s="40"/>
      <c r="T47" s="36" t="s">
        <v>292</v>
      </c>
      <c r="U47" s="36" t="s">
        <v>288</v>
      </c>
      <c r="V47" s="36" t="s">
        <v>66</v>
      </c>
      <c r="W47" s="37">
        <v>901</v>
      </c>
    </row>
    <row r="48" spans="1:23" ht="20.399999999999999" x14ac:dyDescent="0.2">
      <c r="A48" s="14">
        <v>44</v>
      </c>
      <c r="B48" s="21" t="s">
        <v>293</v>
      </c>
      <c r="C48" s="21" t="s">
        <v>23</v>
      </c>
      <c r="D48" s="21" t="s">
        <v>294</v>
      </c>
      <c r="E48" s="21" t="s">
        <v>32</v>
      </c>
      <c r="F48" s="21" t="s">
        <v>66</v>
      </c>
      <c r="G48" s="22">
        <v>907</v>
      </c>
      <c r="H48" s="23">
        <v>1</v>
      </c>
      <c r="I48" s="24">
        <v>25</v>
      </c>
      <c r="J48" s="23">
        <v>1</v>
      </c>
      <c r="K48" s="21" t="s">
        <v>27</v>
      </c>
      <c r="L48" s="21" t="s">
        <v>295</v>
      </c>
      <c r="M48" s="21" t="s">
        <v>63</v>
      </c>
      <c r="N48" s="21" t="s">
        <v>39</v>
      </c>
      <c r="O48" s="25">
        <v>7877225380</v>
      </c>
      <c r="P48" s="25">
        <v>7877242892</v>
      </c>
      <c r="Q48" s="21" t="s">
        <v>296</v>
      </c>
      <c r="R48" s="445"/>
      <c r="S48" s="40"/>
      <c r="T48" s="36" t="s">
        <v>297</v>
      </c>
      <c r="U48" s="36" t="s">
        <v>32</v>
      </c>
      <c r="V48" s="36" t="s">
        <v>66</v>
      </c>
      <c r="W48" s="37">
        <v>907</v>
      </c>
    </row>
    <row r="49" spans="1:23" ht="20.399999999999999" x14ac:dyDescent="0.2">
      <c r="A49" s="14">
        <v>45</v>
      </c>
      <c r="B49" s="21" t="s">
        <v>298</v>
      </c>
      <c r="C49" s="21" t="s">
        <v>23</v>
      </c>
      <c r="D49" s="21" t="s">
        <v>299</v>
      </c>
      <c r="E49" s="21" t="s">
        <v>32</v>
      </c>
      <c r="F49" s="21" t="s">
        <v>66</v>
      </c>
      <c r="G49" s="22">
        <v>901</v>
      </c>
      <c r="H49" s="23">
        <v>2</v>
      </c>
      <c r="I49" s="24">
        <v>30</v>
      </c>
      <c r="J49" s="23">
        <v>13</v>
      </c>
      <c r="K49" s="21" t="s">
        <v>27</v>
      </c>
      <c r="L49" s="21" t="s">
        <v>37</v>
      </c>
      <c r="M49" s="21" t="s">
        <v>300</v>
      </c>
      <c r="N49" s="21" t="s">
        <v>39</v>
      </c>
      <c r="O49" s="25">
        <v>7877299050</v>
      </c>
      <c r="P49" s="25">
        <v>7877223379</v>
      </c>
      <c r="Q49" s="21" t="s">
        <v>301</v>
      </c>
      <c r="R49" s="445"/>
      <c r="S49" s="40"/>
      <c r="T49" s="36" t="s">
        <v>299</v>
      </c>
      <c r="U49" s="36" t="s">
        <v>302</v>
      </c>
      <c r="V49" s="36" t="s">
        <v>66</v>
      </c>
      <c r="W49" s="37">
        <v>901</v>
      </c>
    </row>
    <row r="50" spans="1:23" ht="20.399999999999999" x14ac:dyDescent="0.2">
      <c r="A50" s="14">
        <v>46</v>
      </c>
      <c r="B50" s="21" t="s">
        <v>303</v>
      </c>
      <c r="C50" s="21" t="s">
        <v>23</v>
      </c>
      <c r="D50" s="21" t="s">
        <v>304</v>
      </c>
      <c r="E50" s="21" t="s">
        <v>206</v>
      </c>
      <c r="F50" s="21" t="s">
        <v>66</v>
      </c>
      <c r="G50" s="22">
        <v>907</v>
      </c>
      <c r="H50" s="23">
        <v>2</v>
      </c>
      <c r="I50" s="24">
        <v>50</v>
      </c>
      <c r="J50" s="23">
        <v>11</v>
      </c>
      <c r="K50" s="21" t="s">
        <v>27</v>
      </c>
      <c r="L50" s="21" t="s">
        <v>37</v>
      </c>
      <c r="M50" s="21" t="s">
        <v>305</v>
      </c>
      <c r="N50" s="21" t="s">
        <v>39</v>
      </c>
      <c r="O50" s="25">
        <v>7879771000</v>
      </c>
      <c r="P50" s="25">
        <v>7874747339</v>
      </c>
      <c r="Q50" s="21" t="s">
        <v>306</v>
      </c>
      <c r="R50" s="445"/>
      <c r="S50" s="40"/>
      <c r="T50" s="36" t="s">
        <v>307</v>
      </c>
      <c r="U50" s="36" t="s">
        <v>32</v>
      </c>
      <c r="V50" s="36" t="s">
        <v>66</v>
      </c>
      <c r="W50" s="37">
        <v>908</v>
      </c>
    </row>
    <row r="51" spans="1:23" ht="20.399999999999999" x14ac:dyDescent="0.2">
      <c r="A51" s="14">
        <v>47</v>
      </c>
      <c r="B51" s="21" t="s">
        <v>308</v>
      </c>
      <c r="C51" s="21" t="s">
        <v>23</v>
      </c>
      <c r="D51" s="21" t="s">
        <v>309</v>
      </c>
      <c r="E51" s="21" t="s">
        <v>32</v>
      </c>
      <c r="F51" s="21" t="s">
        <v>66</v>
      </c>
      <c r="G51" s="22">
        <v>9073222</v>
      </c>
      <c r="H51" s="23">
        <v>1</v>
      </c>
      <c r="I51" s="24">
        <v>42</v>
      </c>
      <c r="J51" s="23">
        <v>7</v>
      </c>
      <c r="K51" s="21" t="s">
        <v>45</v>
      </c>
      <c r="L51" s="21" t="s">
        <v>310</v>
      </c>
      <c r="M51" s="21" t="s">
        <v>111</v>
      </c>
      <c r="N51" s="21" t="s">
        <v>182</v>
      </c>
      <c r="O51" s="25">
        <v>7877240600</v>
      </c>
      <c r="P51" s="25">
        <v>7879770655</v>
      </c>
      <c r="Q51" s="21" t="s">
        <v>311</v>
      </c>
      <c r="R51" s="445"/>
      <c r="S51" s="40"/>
      <c r="T51" s="36" t="s">
        <v>312</v>
      </c>
      <c r="U51" s="36" t="s">
        <v>32</v>
      </c>
      <c r="V51" s="36" t="s">
        <v>66</v>
      </c>
      <c r="W51" s="37">
        <v>9073222</v>
      </c>
    </row>
    <row r="52" spans="1:23" ht="20.399999999999999" x14ac:dyDescent="0.2">
      <c r="A52" s="14">
        <v>48</v>
      </c>
      <c r="B52" s="21" t="s">
        <v>313</v>
      </c>
      <c r="C52" s="21" t="s">
        <v>60</v>
      </c>
      <c r="D52" s="21" t="s">
        <v>314</v>
      </c>
      <c r="E52" s="21" t="s">
        <v>32</v>
      </c>
      <c r="F52" s="21" t="s">
        <v>66</v>
      </c>
      <c r="G52" s="22">
        <v>901</v>
      </c>
      <c r="H52" s="23">
        <v>0</v>
      </c>
      <c r="I52" s="24">
        <v>8</v>
      </c>
      <c r="J52" s="23">
        <v>2</v>
      </c>
      <c r="K52" s="21" t="s">
        <v>27</v>
      </c>
      <c r="L52" s="21" t="s">
        <v>315</v>
      </c>
      <c r="M52" s="21" t="s">
        <v>316</v>
      </c>
      <c r="N52" s="21" t="s">
        <v>317</v>
      </c>
      <c r="O52" s="25" t="s">
        <v>318</v>
      </c>
      <c r="P52" s="25"/>
      <c r="Q52" s="21" t="s">
        <v>319</v>
      </c>
      <c r="R52" s="445"/>
      <c r="S52" s="40"/>
      <c r="T52" s="36" t="s">
        <v>320</v>
      </c>
      <c r="U52" s="36" t="s">
        <v>32</v>
      </c>
      <c r="V52" s="36" t="s">
        <v>66</v>
      </c>
      <c r="W52" s="37">
        <v>901</v>
      </c>
    </row>
    <row r="53" spans="1:23" ht="20.399999999999999" x14ac:dyDescent="0.2">
      <c r="A53" s="14">
        <v>49</v>
      </c>
      <c r="B53" s="21" t="s">
        <v>321</v>
      </c>
      <c r="C53" s="21" t="s">
        <v>23</v>
      </c>
      <c r="D53" s="21" t="s">
        <v>322</v>
      </c>
      <c r="E53" s="21" t="s">
        <v>323</v>
      </c>
      <c r="F53" s="21" t="s">
        <v>66</v>
      </c>
      <c r="G53" s="22">
        <v>936</v>
      </c>
      <c r="H53" s="23">
        <v>1</v>
      </c>
      <c r="I53" s="24">
        <v>29</v>
      </c>
      <c r="J53" s="23"/>
      <c r="K53" s="21" t="s">
        <v>27</v>
      </c>
      <c r="L53" s="21" t="s">
        <v>324</v>
      </c>
      <c r="M53" s="21" t="s">
        <v>325</v>
      </c>
      <c r="N53" s="21" t="s">
        <v>30</v>
      </c>
      <c r="O53" s="25" t="s">
        <v>326</v>
      </c>
      <c r="P53" s="25"/>
      <c r="Q53" s="430" t="s">
        <v>327</v>
      </c>
      <c r="R53" s="445"/>
      <c r="S53" s="40"/>
      <c r="T53" s="36"/>
      <c r="U53" s="36"/>
      <c r="V53" s="36"/>
      <c r="W53" s="37"/>
    </row>
    <row r="54" spans="1:23" ht="30.6" x14ac:dyDescent="0.2">
      <c r="A54" s="14">
        <v>50</v>
      </c>
      <c r="B54" s="21" t="s">
        <v>328</v>
      </c>
      <c r="C54" s="21" t="s">
        <v>23</v>
      </c>
      <c r="D54" s="21" t="s">
        <v>329</v>
      </c>
      <c r="E54" s="21" t="s">
        <v>330</v>
      </c>
      <c r="F54" s="21" t="s">
        <v>66</v>
      </c>
      <c r="G54" s="22">
        <v>907</v>
      </c>
      <c r="H54" s="23">
        <v>6</v>
      </c>
      <c r="I54" s="24">
        <v>126</v>
      </c>
      <c r="J54" s="23">
        <v>2</v>
      </c>
      <c r="K54" s="21" t="s">
        <v>27</v>
      </c>
      <c r="L54" s="21" t="s">
        <v>331</v>
      </c>
      <c r="M54" s="21" t="s">
        <v>332</v>
      </c>
      <c r="N54" s="21" t="s">
        <v>48</v>
      </c>
      <c r="O54" s="25">
        <v>7879775000</v>
      </c>
      <c r="P54" s="25">
        <v>7879775380</v>
      </c>
      <c r="Q54" s="21" t="s">
        <v>333</v>
      </c>
      <c r="R54" s="445"/>
      <c r="S54" s="40"/>
      <c r="T54" s="36" t="s">
        <v>329</v>
      </c>
      <c r="U54" s="36" t="s">
        <v>330</v>
      </c>
      <c r="V54" s="36" t="s">
        <v>66</v>
      </c>
      <c r="W54" s="37">
        <v>907</v>
      </c>
    </row>
    <row r="55" spans="1:23" ht="20.399999999999999" x14ac:dyDescent="0.2">
      <c r="A55" s="14">
        <v>51</v>
      </c>
      <c r="B55" s="21" t="s">
        <v>334</v>
      </c>
      <c r="C55" s="21" t="s">
        <v>23</v>
      </c>
      <c r="D55" s="21" t="s">
        <v>335</v>
      </c>
      <c r="E55" s="21" t="s">
        <v>206</v>
      </c>
      <c r="F55" s="21" t="s">
        <v>66</v>
      </c>
      <c r="G55" s="22">
        <v>907</v>
      </c>
      <c r="H55" s="431">
        <v>3</v>
      </c>
      <c r="I55" s="33">
        <v>149</v>
      </c>
      <c r="J55" s="431"/>
      <c r="K55" s="21" t="s">
        <v>272</v>
      </c>
      <c r="L55" s="21" t="s">
        <v>331</v>
      </c>
      <c r="M55" s="21" t="s">
        <v>332</v>
      </c>
      <c r="N55" s="21" t="s">
        <v>48</v>
      </c>
      <c r="O55" s="25">
        <v>7877213000</v>
      </c>
      <c r="P55" s="25"/>
      <c r="Q55" s="21" t="s">
        <v>336</v>
      </c>
      <c r="R55" s="445"/>
      <c r="S55" s="40"/>
      <c r="T55" s="36"/>
      <c r="U55" s="36"/>
      <c r="V55" s="36" t="s">
        <v>66</v>
      </c>
      <c r="W55" s="37">
        <v>907</v>
      </c>
    </row>
    <row r="56" spans="1:23" ht="20.399999999999999" x14ac:dyDescent="0.2">
      <c r="A56" s="14">
        <v>52</v>
      </c>
      <c r="B56" s="21" t="s">
        <v>337</v>
      </c>
      <c r="C56" s="21" t="s">
        <v>23</v>
      </c>
      <c r="D56" s="21" t="s">
        <v>338</v>
      </c>
      <c r="E56" s="21" t="s">
        <v>339</v>
      </c>
      <c r="F56" s="21" t="s">
        <v>66</v>
      </c>
      <c r="G56" s="22">
        <v>907</v>
      </c>
      <c r="H56" s="23">
        <v>16</v>
      </c>
      <c r="I56" s="24">
        <v>483</v>
      </c>
      <c r="J56" s="23">
        <v>0</v>
      </c>
      <c r="K56" s="21" t="s">
        <v>27</v>
      </c>
      <c r="L56" s="21" t="s">
        <v>340</v>
      </c>
      <c r="M56" s="21" t="s">
        <v>341</v>
      </c>
      <c r="N56" s="21" t="s">
        <v>342</v>
      </c>
      <c r="O56" s="25">
        <v>7877217500</v>
      </c>
      <c r="P56" s="25" t="s">
        <v>32</v>
      </c>
      <c r="Q56" s="21" t="s">
        <v>343</v>
      </c>
      <c r="R56" s="445"/>
      <c r="S56" s="40"/>
      <c r="T56" s="36" t="s">
        <v>338</v>
      </c>
      <c r="U56" s="36" t="s">
        <v>339</v>
      </c>
      <c r="V56" s="36" t="s">
        <v>66</v>
      </c>
      <c r="W56" s="37">
        <v>907</v>
      </c>
    </row>
    <row r="57" spans="1:23" x14ac:dyDescent="0.2">
      <c r="A57" s="27">
        <v>53</v>
      </c>
      <c r="B57" s="36" t="s">
        <v>344</v>
      </c>
      <c r="C57" s="36" t="s">
        <v>60</v>
      </c>
      <c r="D57" s="36" t="s">
        <v>345</v>
      </c>
      <c r="E57" s="36" t="s">
        <v>32</v>
      </c>
      <c r="F57" s="36" t="s">
        <v>66</v>
      </c>
      <c r="G57" s="37">
        <v>901</v>
      </c>
      <c r="H57" s="38">
        <v>1</v>
      </c>
      <c r="I57" s="24">
        <v>24</v>
      </c>
      <c r="J57" s="38">
        <v>2</v>
      </c>
      <c r="K57" s="36" t="s">
        <v>27</v>
      </c>
      <c r="L57" s="36" t="s">
        <v>346</v>
      </c>
      <c r="M57" s="36" t="s">
        <v>347</v>
      </c>
      <c r="N57" s="36" t="s">
        <v>39</v>
      </c>
      <c r="O57" s="39">
        <v>7877222014</v>
      </c>
      <c r="P57" s="39" t="s">
        <v>32</v>
      </c>
      <c r="Q57" s="36" t="s">
        <v>348</v>
      </c>
      <c r="R57" s="445"/>
      <c r="S57" s="40"/>
      <c r="T57" s="36" t="s">
        <v>345</v>
      </c>
      <c r="U57" s="36" t="s">
        <v>32</v>
      </c>
      <c r="V57" s="36" t="s">
        <v>66</v>
      </c>
      <c r="W57" s="37">
        <v>901</v>
      </c>
    </row>
    <row r="58" spans="1:23" ht="20.399999999999999" x14ac:dyDescent="0.2">
      <c r="A58" s="27">
        <v>54</v>
      </c>
      <c r="B58" s="36" t="s">
        <v>349</v>
      </c>
      <c r="C58" s="36" t="s">
        <v>60</v>
      </c>
      <c r="D58" s="36" t="s">
        <v>350</v>
      </c>
      <c r="E58" s="36" t="s">
        <v>157</v>
      </c>
      <c r="F58" s="36" t="s">
        <v>66</v>
      </c>
      <c r="G58" s="37">
        <v>9071710</v>
      </c>
      <c r="H58" s="38">
        <v>1</v>
      </c>
      <c r="I58" s="24">
        <v>20</v>
      </c>
      <c r="J58" s="38">
        <v>2</v>
      </c>
      <c r="K58" s="36" t="s">
        <v>27</v>
      </c>
      <c r="L58" s="36" t="s">
        <v>351</v>
      </c>
      <c r="M58" s="36" t="s">
        <v>352</v>
      </c>
      <c r="N58" s="36" t="s">
        <v>48</v>
      </c>
      <c r="O58" s="39">
        <v>7872899191</v>
      </c>
      <c r="P58" s="39" t="s">
        <v>32</v>
      </c>
      <c r="Q58" s="36" t="s">
        <v>353</v>
      </c>
      <c r="R58" s="445"/>
      <c r="S58" s="40"/>
      <c r="T58" s="36" t="s">
        <v>354</v>
      </c>
      <c r="U58" s="36" t="s">
        <v>157</v>
      </c>
      <c r="V58" s="36" t="s">
        <v>66</v>
      </c>
      <c r="W58" s="37">
        <v>9071710</v>
      </c>
    </row>
    <row r="59" spans="1:23" ht="20.399999999999999" x14ac:dyDescent="0.2">
      <c r="A59" s="27">
        <v>55</v>
      </c>
      <c r="B59" s="36" t="s">
        <v>355</v>
      </c>
      <c r="C59" s="36" t="s">
        <v>60</v>
      </c>
      <c r="D59" s="36" t="s">
        <v>356</v>
      </c>
      <c r="E59" s="36" t="s">
        <v>150</v>
      </c>
      <c r="F59" s="36" t="s">
        <v>66</v>
      </c>
      <c r="G59" s="37">
        <v>911</v>
      </c>
      <c r="H59" s="38">
        <v>1</v>
      </c>
      <c r="I59" s="24">
        <v>11</v>
      </c>
      <c r="J59" s="38">
        <v>8</v>
      </c>
      <c r="K59" s="36" t="s">
        <v>357</v>
      </c>
      <c r="L59" s="36" t="s">
        <v>358</v>
      </c>
      <c r="M59" s="36" t="s">
        <v>359</v>
      </c>
      <c r="N59" s="36" t="s">
        <v>101</v>
      </c>
      <c r="O59" s="39">
        <v>7877265010</v>
      </c>
      <c r="P59" s="39">
        <v>7877275482</v>
      </c>
      <c r="Q59" s="36" t="s">
        <v>360</v>
      </c>
      <c r="R59" s="445"/>
      <c r="S59" s="40"/>
      <c r="T59" s="36" t="s">
        <v>356</v>
      </c>
      <c r="U59" s="36" t="s">
        <v>150</v>
      </c>
      <c r="V59" s="36" t="s">
        <v>66</v>
      </c>
      <c r="W59" s="37">
        <v>911</v>
      </c>
    </row>
    <row r="60" spans="1:23" ht="20.399999999999999" x14ac:dyDescent="0.2">
      <c r="A60" s="27">
        <v>56</v>
      </c>
      <c r="B60" s="36" t="s">
        <v>361</v>
      </c>
      <c r="C60" s="36" t="s">
        <v>23</v>
      </c>
      <c r="D60" s="36" t="s">
        <v>362</v>
      </c>
      <c r="E60" s="36" t="s">
        <v>157</v>
      </c>
      <c r="F60" s="36" t="s">
        <v>66</v>
      </c>
      <c r="G60" s="37">
        <v>907</v>
      </c>
      <c r="H60" s="38">
        <v>2</v>
      </c>
      <c r="I60" s="24">
        <v>15</v>
      </c>
      <c r="J60" s="38">
        <v>2</v>
      </c>
      <c r="K60" s="36" t="s">
        <v>45</v>
      </c>
      <c r="L60" s="36" t="s">
        <v>363</v>
      </c>
      <c r="M60" s="36" t="s">
        <v>276</v>
      </c>
      <c r="N60" s="36" t="s">
        <v>182</v>
      </c>
      <c r="O60" s="39">
        <v>7877059994</v>
      </c>
      <c r="P60" s="39">
        <v>8884101558</v>
      </c>
      <c r="Q60" s="36" t="s">
        <v>364</v>
      </c>
      <c r="R60" s="445"/>
      <c r="S60" s="40"/>
      <c r="T60" s="36" t="s">
        <v>362</v>
      </c>
      <c r="U60" s="36" t="s">
        <v>157</v>
      </c>
      <c r="V60" s="36" t="s">
        <v>66</v>
      </c>
      <c r="W60" s="37">
        <v>907</v>
      </c>
    </row>
    <row r="61" spans="1:23" x14ac:dyDescent="0.2">
      <c r="A61" s="27">
        <v>57</v>
      </c>
      <c r="B61" s="36" t="s">
        <v>365</v>
      </c>
      <c r="C61" s="36" t="s">
        <v>23</v>
      </c>
      <c r="D61" s="36" t="s">
        <v>366</v>
      </c>
      <c r="E61" s="36" t="s">
        <v>367</v>
      </c>
      <c r="F61" s="36" t="s">
        <v>66</v>
      </c>
      <c r="G61" s="37">
        <v>901</v>
      </c>
      <c r="H61" s="38">
        <v>1</v>
      </c>
      <c r="I61" s="24">
        <v>51</v>
      </c>
      <c r="J61" s="38">
        <v>18</v>
      </c>
      <c r="K61" s="36" t="s">
        <v>27</v>
      </c>
      <c r="L61" s="36" t="s">
        <v>368</v>
      </c>
      <c r="M61" s="36" t="s">
        <v>369</v>
      </c>
      <c r="N61" s="36" t="s">
        <v>39</v>
      </c>
      <c r="O61" s="39">
        <v>7877229191</v>
      </c>
      <c r="P61" s="39">
        <v>7877253091</v>
      </c>
      <c r="Q61" s="36" t="s">
        <v>370</v>
      </c>
      <c r="R61" s="445"/>
      <c r="S61" s="40"/>
      <c r="T61" s="36" t="s">
        <v>371</v>
      </c>
      <c r="U61" s="36" t="s">
        <v>0</v>
      </c>
      <c r="V61" s="36" t="s">
        <v>66</v>
      </c>
      <c r="W61" s="37">
        <v>9024050</v>
      </c>
    </row>
    <row r="62" spans="1:23" ht="20.399999999999999" x14ac:dyDescent="0.2">
      <c r="A62" s="27">
        <v>58</v>
      </c>
      <c r="B62" s="36" t="s">
        <v>372</v>
      </c>
      <c r="C62" s="36" t="s">
        <v>23</v>
      </c>
      <c r="D62" s="36" t="s">
        <v>373</v>
      </c>
      <c r="E62" s="36" t="s">
        <v>157</v>
      </c>
      <c r="F62" s="36" t="s">
        <v>66</v>
      </c>
      <c r="G62" s="37">
        <v>9071325</v>
      </c>
      <c r="H62" s="38">
        <v>8</v>
      </c>
      <c r="I62" s="24">
        <v>525</v>
      </c>
      <c r="J62" s="38">
        <v>721</v>
      </c>
      <c r="K62" s="36" t="s">
        <v>27</v>
      </c>
      <c r="L62" s="36" t="s">
        <v>76</v>
      </c>
      <c r="M62" s="36" t="s">
        <v>220</v>
      </c>
      <c r="N62" s="36" t="s">
        <v>48</v>
      </c>
      <c r="O62" s="39">
        <v>7877227000</v>
      </c>
      <c r="P62" s="39">
        <v>7872896185</v>
      </c>
      <c r="Q62" s="42" t="s">
        <v>374</v>
      </c>
      <c r="R62" s="445"/>
      <c r="S62" s="40"/>
      <c r="T62" s="36" t="s">
        <v>373</v>
      </c>
      <c r="U62" s="36" t="s">
        <v>157</v>
      </c>
      <c r="V62" s="36" t="s">
        <v>66</v>
      </c>
      <c r="W62" s="37">
        <v>9071325</v>
      </c>
    </row>
    <row r="63" spans="1:23" ht="20.399999999999999" x14ac:dyDescent="0.2">
      <c r="A63" s="27">
        <v>59</v>
      </c>
      <c r="B63" s="36" t="s">
        <v>375</v>
      </c>
      <c r="C63" s="36" t="s">
        <v>23</v>
      </c>
      <c r="D63" s="36" t="s">
        <v>376</v>
      </c>
      <c r="E63" s="36" t="s">
        <v>288</v>
      </c>
      <c r="F63" s="36" t="s">
        <v>66</v>
      </c>
      <c r="G63" s="37">
        <v>901</v>
      </c>
      <c r="H63" s="38">
        <v>1</v>
      </c>
      <c r="I63" s="24">
        <v>27</v>
      </c>
      <c r="J63" s="38">
        <v>15</v>
      </c>
      <c r="K63" s="36" t="s">
        <v>27</v>
      </c>
      <c r="L63" s="36" t="s">
        <v>377</v>
      </c>
      <c r="M63" s="36" t="s">
        <v>378</v>
      </c>
      <c r="N63" s="36" t="s">
        <v>39</v>
      </c>
      <c r="O63" s="39">
        <v>7877251351</v>
      </c>
      <c r="P63" s="39">
        <v>7879777682</v>
      </c>
      <c r="Q63" s="36" t="s">
        <v>379</v>
      </c>
      <c r="R63" s="445"/>
      <c r="S63" s="40"/>
      <c r="T63" s="36" t="s">
        <v>376</v>
      </c>
      <c r="U63" s="36" t="s">
        <v>288</v>
      </c>
      <c r="V63" s="36" t="s">
        <v>66</v>
      </c>
      <c r="W63" s="37">
        <v>901</v>
      </c>
    </row>
    <row r="64" spans="1:23" ht="20.399999999999999" x14ac:dyDescent="0.2">
      <c r="A64" s="27">
        <v>60</v>
      </c>
      <c r="B64" s="36" t="s">
        <v>380</v>
      </c>
      <c r="C64" s="36" t="s">
        <v>60</v>
      </c>
      <c r="D64" s="36" t="s">
        <v>381</v>
      </c>
      <c r="E64" s="36" t="s">
        <v>32</v>
      </c>
      <c r="F64" s="36" t="s">
        <v>66</v>
      </c>
      <c r="G64" s="37">
        <v>907</v>
      </c>
      <c r="H64" s="38">
        <v>0</v>
      </c>
      <c r="I64" s="24">
        <v>25</v>
      </c>
      <c r="J64" s="38">
        <v>8</v>
      </c>
      <c r="K64" s="36" t="s">
        <v>27</v>
      </c>
      <c r="L64" s="36" t="s">
        <v>70</v>
      </c>
      <c r="M64" s="36" t="s">
        <v>382</v>
      </c>
      <c r="N64" s="36" t="s">
        <v>39</v>
      </c>
      <c r="O64" s="39">
        <v>7877228640</v>
      </c>
      <c r="P64" s="39">
        <v>7877254921</v>
      </c>
      <c r="Q64" s="36" t="s">
        <v>383</v>
      </c>
      <c r="R64" s="445"/>
      <c r="S64" s="40"/>
      <c r="T64" s="36" t="s">
        <v>381</v>
      </c>
      <c r="U64" s="36" t="s">
        <v>157</v>
      </c>
      <c r="V64" s="36" t="s">
        <v>66</v>
      </c>
      <c r="W64" s="37">
        <v>907</v>
      </c>
    </row>
    <row r="65" spans="1:23" ht="20.399999999999999" x14ac:dyDescent="0.2">
      <c r="A65" s="27">
        <v>61</v>
      </c>
      <c r="B65" s="36" t="s">
        <v>384</v>
      </c>
      <c r="C65" s="36" t="s">
        <v>23</v>
      </c>
      <c r="D65" s="36" t="s">
        <v>385</v>
      </c>
      <c r="E65" s="36" t="s">
        <v>32</v>
      </c>
      <c r="F65" s="36" t="s">
        <v>66</v>
      </c>
      <c r="G65" s="37">
        <v>9012620</v>
      </c>
      <c r="H65" s="38">
        <v>11</v>
      </c>
      <c r="I65" s="24">
        <v>240</v>
      </c>
      <c r="J65" s="38">
        <v>347</v>
      </c>
      <c r="K65" s="36" t="s">
        <v>27</v>
      </c>
      <c r="L65" s="36" t="s">
        <v>386</v>
      </c>
      <c r="M65" s="36" t="s">
        <v>387</v>
      </c>
      <c r="N65" s="36" t="s">
        <v>48</v>
      </c>
      <c r="O65" s="39">
        <v>7877215100</v>
      </c>
      <c r="P65" s="39">
        <v>7872891906</v>
      </c>
      <c r="Q65" s="63" t="s">
        <v>1089</v>
      </c>
      <c r="R65" s="445"/>
      <c r="S65" s="40"/>
      <c r="T65" s="36" t="s">
        <v>385</v>
      </c>
      <c r="U65" s="36" t="s">
        <v>32</v>
      </c>
      <c r="V65" s="36" t="s">
        <v>66</v>
      </c>
      <c r="W65" s="37">
        <v>9012620</v>
      </c>
    </row>
    <row r="66" spans="1:23" ht="20.399999999999999" x14ac:dyDescent="0.2">
      <c r="A66" s="27">
        <v>62</v>
      </c>
      <c r="B66" s="36" t="s">
        <v>388</v>
      </c>
      <c r="C66" s="36" t="s">
        <v>23</v>
      </c>
      <c r="D66" s="36" t="s">
        <v>389</v>
      </c>
      <c r="E66" s="36" t="s">
        <v>32</v>
      </c>
      <c r="F66" s="36" t="s">
        <v>66</v>
      </c>
      <c r="G66" s="37">
        <v>907</v>
      </c>
      <c r="H66" s="38">
        <v>26</v>
      </c>
      <c r="I66" s="24">
        <v>503</v>
      </c>
      <c r="J66" s="38">
        <v>2</v>
      </c>
      <c r="K66" s="36" t="s">
        <v>55</v>
      </c>
      <c r="L66" s="36" t="s">
        <v>390</v>
      </c>
      <c r="M66" s="36" t="s">
        <v>391</v>
      </c>
      <c r="N66" s="36" t="s">
        <v>58</v>
      </c>
      <c r="O66" s="39">
        <v>7879933500</v>
      </c>
      <c r="P66" s="39">
        <v>7879333505</v>
      </c>
      <c r="Q66" s="43" t="s">
        <v>392</v>
      </c>
      <c r="R66" s="445"/>
      <c r="S66" s="40"/>
      <c r="T66" s="36" t="s">
        <v>389</v>
      </c>
      <c r="U66" s="36" t="s">
        <v>32</v>
      </c>
      <c r="V66" s="36" t="s">
        <v>66</v>
      </c>
      <c r="W66" s="37">
        <v>907</v>
      </c>
    </row>
    <row r="67" spans="1:23" ht="20.399999999999999" x14ac:dyDescent="0.2">
      <c r="A67" s="27">
        <v>63</v>
      </c>
      <c r="B67" s="36" t="s">
        <v>393</v>
      </c>
      <c r="C67" s="36" t="s">
        <v>23</v>
      </c>
      <c r="D67" s="36" t="s">
        <v>394</v>
      </c>
      <c r="E67" s="36" t="s">
        <v>157</v>
      </c>
      <c r="F67" s="36" t="s">
        <v>66</v>
      </c>
      <c r="G67" s="37">
        <v>902</v>
      </c>
      <c r="H67" s="38">
        <v>7</v>
      </c>
      <c r="I67" s="24">
        <v>570</v>
      </c>
      <c r="J67" s="38">
        <v>598</v>
      </c>
      <c r="K67" s="36" t="s">
        <v>82</v>
      </c>
      <c r="L67" s="36" t="s">
        <v>395</v>
      </c>
      <c r="M67" s="36" t="s">
        <v>396</v>
      </c>
      <c r="N67" s="36" t="s">
        <v>48</v>
      </c>
      <c r="O67" s="39">
        <v>7877211000</v>
      </c>
      <c r="P67" s="39">
        <v>7877227955</v>
      </c>
      <c r="Q67" s="43" t="s">
        <v>397</v>
      </c>
      <c r="R67" s="445"/>
      <c r="S67" s="40"/>
      <c r="T67" s="36" t="s">
        <v>398</v>
      </c>
      <c r="U67" s="36" t="s">
        <v>32</v>
      </c>
      <c r="V67" s="36" t="s">
        <v>66</v>
      </c>
      <c r="W67" s="37">
        <v>902</v>
      </c>
    </row>
    <row r="68" spans="1:23" ht="20.399999999999999" x14ac:dyDescent="0.2">
      <c r="A68" s="27">
        <v>64</v>
      </c>
      <c r="B68" s="36" t="s">
        <v>399</v>
      </c>
      <c r="C68" s="36" t="s">
        <v>23</v>
      </c>
      <c r="D68" s="36" t="s">
        <v>400</v>
      </c>
      <c r="E68" s="36"/>
      <c r="F68" s="36" t="s">
        <v>66</v>
      </c>
      <c r="G68" s="37">
        <v>908</v>
      </c>
      <c r="H68" s="38">
        <v>2</v>
      </c>
      <c r="I68" s="24">
        <v>47</v>
      </c>
      <c r="J68" s="38"/>
      <c r="K68" s="36" t="s">
        <v>45</v>
      </c>
      <c r="L68" s="36" t="s">
        <v>401</v>
      </c>
      <c r="M68" s="36" t="s">
        <v>341</v>
      </c>
      <c r="N68" s="36" t="s">
        <v>30</v>
      </c>
      <c r="O68" s="39" t="s">
        <v>402</v>
      </c>
      <c r="P68" s="39"/>
      <c r="Q68" s="44" t="s">
        <v>403</v>
      </c>
      <c r="R68" s="445"/>
      <c r="S68" s="40"/>
      <c r="T68" s="36"/>
      <c r="U68" s="36"/>
      <c r="V68" s="36"/>
      <c r="W68" s="37"/>
    </row>
    <row r="69" spans="1:23" ht="20.399999999999999" x14ac:dyDescent="0.2">
      <c r="A69" s="27">
        <v>65</v>
      </c>
      <c r="B69" s="36" t="s">
        <v>404</v>
      </c>
      <c r="C69" s="36" t="s">
        <v>23</v>
      </c>
      <c r="D69" s="36" t="s">
        <v>405</v>
      </c>
      <c r="E69" s="36" t="s">
        <v>157</v>
      </c>
      <c r="F69" s="36" t="s">
        <v>66</v>
      </c>
      <c r="G69" s="37">
        <v>907</v>
      </c>
      <c r="H69" s="38"/>
      <c r="I69" s="24">
        <v>233</v>
      </c>
      <c r="J69" s="38"/>
      <c r="K69" s="36" t="s">
        <v>27</v>
      </c>
      <c r="L69" s="36" t="s">
        <v>406</v>
      </c>
      <c r="M69" s="36" t="s">
        <v>242</v>
      </c>
      <c r="N69" s="36" t="s">
        <v>30</v>
      </c>
      <c r="O69" s="39" t="s">
        <v>407</v>
      </c>
      <c r="P69" s="39"/>
      <c r="Q69" s="408" t="s">
        <v>1097</v>
      </c>
      <c r="R69" s="445"/>
      <c r="S69" s="40"/>
      <c r="T69" s="36" t="s">
        <v>408</v>
      </c>
      <c r="U69" s="36" t="s">
        <v>157</v>
      </c>
      <c r="V69" s="36" t="s">
        <v>66</v>
      </c>
      <c r="W69" s="37" t="s">
        <v>409</v>
      </c>
    </row>
    <row r="70" spans="1:23" ht="20.399999999999999" x14ac:dyDescent="0.25">
      <c r="A70" s="27">
        <v>66</v>
      </c>
      <c r="B70" s="36" t="s">
        <v>1176</v>
      </c>
      <c r="C70" s="36" t="s">
        <v>23</v>
      </c>
      <c r="D70" s="36" t="s">
        <v>1177</v>
      </c>
      <c r="E70" s="36" t="s">
        <v>69</v>
      </c>
      <c r="F70" s="36" t="s">
        <v>54</v>
      </c>
      <c r="G70" s="37">
        <v>979</v>
      </c>
      <c r="H70" s="38">
        <v>17</v>
      </c>
      <c r="I70" s="24">
        <v>388</v>
      </c>
      <c r="J70" s="38">
        <v>521</v>
      </c>
      <c r="K70" s="36" t="s">
        <v>272</v>
      </c>
      <c r="L70" s="36" t="s">
        <v>331</v>
      </c>
      <c r="M70" s="36" t="s">
        <v>646</v>
      </c>
      <c r="N70" s="36" t="s">
        <v>1178</v>
      </c>
      <c r="O70" s="39" t="s">
        <v>1179</v>
      </c>
      <c r="P70" s="39"/>
      <c r="Q70" s="422" t="s">
        <v>1180</v>
      </c>
      <c r="R70" s="445"/>
      <c r="S70" s="40"/>
      <c r="T70" s="36"/>
      <c r="U70" s="36"/>
      <c r="V70" s="36"/>
      <c r="W70" s="37"/>
    </row>
    <row r="71" spans="1:23" ht="21" thickBot="1" x14ac:dyDescent="0.25">
      <c r="A71" s="27">
        <v>67</v>
      </c>
      <c r="B71" s="36" t="s">
        <v>410</v>
      </c>
      <c r="C71" s="36" t="s">
        <v>60</v>
      </c>
      <c r="D71" s="36" t="s">
        <v>411</v>
      </c>
      <c r="E71" s="36" t="s">
        <v>32</v>
      </c>
      <c r="F71" s="36" t="s">
        <v>66</v>
      </c>
      <c r="G71" s="37">
        <v>913</v>
      </c>
      <c r="H71" s="38">
        <v>1</v>
      </c>
      <c r="I71" s="24">
        <v>18</v>
      </c>
      <c r="J71" s="38">
        <v>7</v>
      </c>
      <c r="K71" s="36" t="s">
        <v>27</v>
      </c>
      <c r="L71" s="36" t="s">
        <v>412</v>
      </c>
      <c r="M71" s="36" t="s">
        <v>413</v>
      </c>
      <c r="N71" s="36" t="s">
        <v>39</v>
      </c>
      <c r="O71" s="39">
        <v>7877274617</v>
      </c>
      <c r="P71" s="39" t="s">
        <v>0</v>
      </c>
      <c r="Q71" s="36" t="s">
        <v>414</v>
      </c>
      <c r="R71" s="446"/>
      <c r="S71" s="40"/>
      <c r="T71" s="36" t="s">
        <v>415</v>
      </c>
      <c r="U71" s="36" t="s">
        <v>150</v>
      </c>
      <c r="V71" s="36" t="s">
        <v>66</v>
      </c>
      <c r="W71" s="37">
        <v>913</v>
      </c>
    </row>
    <row r="72" spans="1:23" ht="14.4" thickBot="1" x14ac:dyDescent="0.25">
      <c r="I72" s="46">
        <f>SUM(I5:I71)</f>
        <v>8772</v>
      </c>
    </row>
    <row r="73" spans="1:23" s="6" customFormat="1" ht="13.2" customHeight="1" thickBot="1" x14ac:dyDescent="0.35">
      <c r="A73" s="47">
        <v>29</v>
      </c>
      <c r="B73" s="433" t="s">
        <v>416</v>
      </c>
      <c r="C73" s="433"/>
      <c r="D73" s="433"/>
      <c r="E73" s="433"/>
      <c r="F73" s="433"/>
      <c r="G73" s="433"/>
      <c r="H73" s="433"/>
      <c r="I73" s="433"/>
      <c r="J73" s="433"/>
      <c r="K73" s="433"/>
      <c r="L73" s="433"/>
      <c r="M73" s="433"/>
      <c r="N73" s="433"/>
      <c r="O73" s="433"/>
      <c r="P73" s="433"/>
      <c r="Q73" s="433"/>
      <c r="R73" s="434"/>
      <c r="T73" s="48"/>
      <c r="U73" s="49"/>
      <c r="V73" s="49"/>
      <c r="W73" s="50"/>
    </row>
    <row r="74" spans="1:23" x14ac:dyDescent="0.2">
      <c r="A74" s="51">
        <v>1</v>
      </c>
      <c r="B74" s="36" t="s">
        <v>417</v>
      </c>
      <c r="C74" s="36" t="s">
        <v>60</v>
      </c>
      <c r="D74" s="36" t="s">
        <v>418</v>
      </c>
      <c r="E74" s="36" t="s">
        <v>419</v>
      </c>
      <c r="F74" s="36" t="s">
        <v>420</v>
      </c>
      <c r="G74" s="37">
        <v>735</v>
      </c>
      <c r="H74" s="38">
        <v>1</v>
      </c>
      <c r="I74" s="52">
        <v>9</v>
      </c>
      <c r="J74" s="38">
        <v>1</v>
      </c>
      <c r="K74" s="36" t="s">
        <v>55</v>
      </c>
      <c r="L74" s="36" t="s">
        <v>421</v>
      </c>
      <c r="M74" s="36" t="s">
        <v>422</v>
      </c>
      <c r="N74" s="36" t="s">
        <v>101</v>
      </c>
      <c r="O74" s="39">
        <v>7878850471</v>
      </c>
      <c r="P74" s="39">
        <v>7878850471</v>
      </c>
      <c r="Q74" s="36" t="s">
        <v>423</v>
      </c>
      <c r="R74" s="394">
        <f>I74</f>
        <v>9</v>
      </c>
      <c r="T74" s="36" t="s">
        <v>424</v>
      </c>
      <c r="U74" s="36" t="s">
        <v>32</v>
      </c>
      <c r="V74" s="36" t="s">
        <v>420</v>
      </c>
      <c r="W74" s="37">
        <v>7351067</v>
      </c>
    </row>
    <row r="75" spans="1:23" x14ac:dyDescent="0.2">
      <c r="A75" s="53">
        <v>2</v>
      </c>
      <c r="B75" s="54" t="s">
        <v>425</v>
      </c>
      <c r="C75" s="54" t="s">
        <v>60</v>
      </c>
      <c r="D75" s="54" t="s">
        <v>426</v>
      </c>
      <c r="E75" s="54" t="s">
        <v>427</v>
      </c>
      <c r="F75" s="54" t="s">
        <v>428</v>
      </c>
      <c r="G75" s="55">
        <v>775</v>
      </c>
      <c r="H75" s="56">
        <v>1</v>
      </c>
      <c r="I75" s="52">
        <v>12</v>
      </c>
      <c r="J75" s="56">
        <v>23</v>
      </c>
      <c r="K75" s="54" t="s">
        <v>272</v>
      </c>
      <c r="L75" s="54" t="s">
        <v>429</v>
      </c>
      <c r="M75" s="54" t="s">
        <v>430</v>
      </c>
      <c r="N75" s="54" t="s">
        <v>39</v>
      </c>
      <c r="O75" s="57">
        <v>7877423169</v>
      </c>
      <c r="P75" s="57">
        <v>7877420210</v>
      </c>
      <c r="Q75" s="54" t="s">
        <v>431</v>
      </c>
      <c r="R75" s="395">
        <f>I75</f>
        <v>12</v>
      </c>
      <c r="T75" s="54" t="s">
        <v>432</v>
      </c>
      <c r="U75" s="54" t="s">
        <v>0</v>
      </c>
      <c r="V75" s="54" t="s">
        <v>428</v>
      </c>
      <c r="W75" s="55">
        <v>775</v>
      </c>
    </row>
    <row r="76" spans="1:23" ht="30.6" x14ac:dyDescent="0.2">
      <c r="A76" s="51">
        <v>3</v>
      </c>
      <c r="B76" s="36" t="s">
        <v>433</v>
      </c>
      <c r="C76" s="36" t="s">
        <v>224</v>
      </c>
      <c r="D76" s="36" t="s">
        <v>434</v>
      </c>
      <c r="E76" s="36" t="s">
        <v>32</v>
      </c>
      <c r="F76" s="36" t="s">
        <v>435</v>
      </c>
      <c r="G76" s="37">
        <v>738</v>
      </c>
      <c r="H76" s="38">
        <v>26</v>
      </c>
      <c r="I76" s="58">
        <v>750</v>
      </c>
      <c r="J76" s="38">
        <v>1560</v>
      </c>
      <c r="K76" s="36" t="s">
        <v>55</v>
      </c>
      <c r="L76" s="36" t="s">
        <v>436</v>
      </c>
      <c r="M76" s="36" t="s">
        <v>437</v>
      </c>
      <c r="N76" s="36" t="s">
        <v>58</v>
      </c>
      <c r="O76" s="39">
        <v>7878631000</v>
      </c>
      <c r="P76" s="39">
        <v>7878636559</v>
      </c>
      <c r="Q76" s="36" t="s">
        <v>438</v>
      </c>
      <c r="R76" s="448">
        <f>I76+I77+I78</f>
        <v>1035</v>
      </c>
      <c r="T76" s="36" t="s">
        <v>439</v>
      </c>
      <c r="U76" s="36" t="s">
        <v>32</v>
      </c>
      <c r="V76" s="36" t="s">
        <v>435</v>
      </c>
      <c r="W76" s="37">
        <v>7387001</v>
      </c>
    </row>
    <row r="77" spans="1:23" ht="30.6" x14ac:dyDescent="0.2">
      <c r="A77" s="51">
        <v>4</v>
      </c>
      <c r="B77" s="36" t="s">
        <v>440</v>
      </c>
      <c r="C77" s="36" t="s">
        <v>52</v>
      </c>
      <c r="D77" s="36" t="s">
        <v>434</v>
      </c>
      <c r="E77" s="36" t="s">
        <v>32</v>
      </c>
      <c r="F77" s="36" t="s">
        <v>435</v>
      </c>
      <c r="G77" s="37">
        <v>738</v>
      </c>
      <c r="H77" s="38">
        <v>2</v>
      </c>
      <c r="I77" s="52">
        <v>167</v>
      </c>
      <c r="J77" s="38">
        <v>97</v>
      </c>
      <c r="K77" s="36" t="s">
        <v>441</v>
      </c>
      <c r="L77" s="36" t="s">
        <v>442</v>
      </c>
      <c r="M77" s="36" t="s">
        <v>437</v>
      </c>
      <c r="N77" s="36" t="s">
        <v>58</v>
      </c>
      <c r="O77" s="39">
        <v>7878631000</v>
      </c>
      <c r="P77" s="39">
        <v>7878636559</v>
      </c>
      <c r="Q77" s="36" t="s">
        <v>438</v>
      </c>
      <c r="R77" s="448"/>
      <c r="T77" s="36" t="s">
        <v>439</v>
      </c>
      <c r="U77" s="36" t="s">
        <v>32</v>
      </c>
      <c r="V77" s="36" t="s">
        <v>435</v>
      </c>
      <c r="W77" s="37">
        <v>7387001</v>
      </c>
    </row>
    <row r="78" spans="1:23" ht="20.399999999999999" x14ac:dyDescent="0.2">
      <c r="A78" s="51">
        <v>5</v>
      </c>
      <c r="B78" s="36" t="s">
        <v>443</v>
      </c>
      <c r="C78" s="36" t="s">
        <v>23</v>
      </c>
      <c r="D78" s="36" t="s">
        <v>444</v>
      </c>
      <c r="E78" s="36" t="s">
        <v>445</v>
      </c>
      <c r="F78" s="36" t="s">
        <v>435</v>
      </c>
      <c r="G78" s="37">
        <v>740</v>
      </c>
      <c r="H78" s="38">
        <v>3</v>
      </c>
      <c r="I78" s="52">
        <v>118</v>
      </c>
      <c r="J78" s="38">
        <v>82</v>
      </c>
      <c r="K78" s="36" t="s">
        <v>55</v>
      </c>
      <c r="L78" s="36" t="s">
        <v>446</v>
      </c>
      <c r="M78" s="36" t="s">
        <v>447</v>
      </c>
      <c r="N78" s="36" t="s">
        <v>101</v>
      </c>
      <c r="O78" s="39">
        <v>7878606000</v>
      </c>
      <c r="P78" s="39">
        <v>7878605053</v>
      </c>
      <c r="Q78" s="36" t="s">
        <v>448</v>
      </c>
      <c r="R78" s="448"/>
      <c r="T78" s="36" t="s">
        <v>449</v>
      </c>
      <c r="U78" s="36" t="s">
        <v>445</v>
      </c>
      <c r="V78" s="36" t="s">
        <v>435</v>
      </c>
      <c r="W78" s="37">
        <v>740</v>
      </c>
    </row>
    <row r="79" spans="1:23" ht="20.399999999999999" x14ac:dyDescent="0.2">
      <c r="A79" s="53">
        <v>6</v>
      </c>
      <c r="B79" s="54" t="s">
        <v>450</v>
      </c>
      <c r="C79" s="54" t="s">
        <v>23</v>
      </c>
      <c r="D79" s="54" t="s">
        <v>451</v>
      </c>
      <c r="E79" s="54" t="s">
        <v>452</v>
      </c>
      <c r="F79" s="54" t="s">
        <v>453</v>
      </c>
      <c r="G79" s="55">
        <v>792</v>
      </c>
      <c r="H79" s="56">
        <v>7</v>
      </c>
      <c r="I79" s="52">
        <v>107</v>
      </c>
      <c r="J79" s="56">
        <v>101</v>
      </c>
      <c r="K79" s="54" t="s">
        <v>27</v>
      </c>
      <c r="L79" s="54" t="s">
        <v>454</v>
      </c>
      <c r="M79" s="54" t="s">
        <v>455</v>
      </c>
      <c r="N79" s="54" t="s">
        <v>48</v>
      </c>
      <c r="O79" s="57" t="s">
        <v>456</v>
      </c>
      <c r="P79" s="57" t="s">
        <v>457</v>
      </c>
      <c r="Q79" s="59" t="s">
        <v>458</v>
      </c>
      <c r="R79" s="395">
        <f>I79</f>
        <v>107</v>
      </c>
      <c r="T79" s="54" t="s">
        <v>459</v>
      </c>
      <c r="U79" s="54" t="s">
        <v>32</v>
      </c>
      <c r="V79" s="54" t="s">
        <v>453</v>
      </c>
      <c r="W79" s="55">
        <v>791</v>
      </c>
    </row>
    <row r="80" spans="1:23" ht="20.399999999999999" x14ac:dyDescent="0.2">
      <c r="A80" s="51">
        <v>7</v>
      </c>
      <c r="B80" s="36" t="s">
        <v>460</v>
      </c>
      <c r="C80" s="36" t="s">
        <v>60</v>
      </c>
      <c r="D80" s="36" t="s">
        <v>461</v>
      </c>
      <c r="E80" s="36" t="s">
        <v>462</v>
      </c>
      <c r="F80" s="36" t="s">
        <v>463</v>
      </c>
      <c r="G80" s="37">
        <v>772</v>
      </c>
      <c r="H80" s="38">
        <v>1</v>
      </c>
      <c r="I80" s="52">
        <v>11</v>
      </c>
      <c r="J80" s="38">
        <v>2</v>
      </c>
      <c r="K80" s="36" t="s">
        <v>45</v>
      </c>
      <c r="L80" s="36" t="s">
        <v>464</v>
      </c>
      <c r="M80" s="36" t="s">
        <v>220</v>
      </c>
      <c r="N80" s="36" t="s">
        <v>465</v>
      </c>
      <c r="O80" s="39" t="s">
        <v>466</v>
      </c>
      <c r="P80" s="39" t="s">
        <v>32</v>
      </c>
      <c r="Q80" s="63" t="s">
        <v>1098</v>
      </c>
      <c r="R80" s="394">
        <f>I80</f>
        <v>11</v>
      </c>
      <c r="T80" s="36" t="s">
        <v>467</v>
      </c>
      <c r="U80" s="36" t="s">
        <v>32</v>
      </c>
      <c r="V80" s="36" t="s">
        <v>66</v>
      </c>
      <c r="W80" s="37">
        <v>9362773</v>
      </c>
    </row>
    <row r="81" spans="1:23" ht="20.399999999999999" x14ac:dyDescent="0.2">
      <c r="A81" s="53">
        <v>8</v>
      </c>
      <c r="B81" s="54" t="s">
        <v>468</v>
      </c>
      <c r="C81" s="54" t="s">
        <v>60</v>
      </c>
      <c r="D81" s="54" t="s">
        <v>469</v>
      </c>
      <c r="E81" s="54" t="s">
        <v>32</v>
      </c>
      <c r="F81" s="54" t="s">
        <v>470</v>
      </c>
      <c r="G81" s="55">
        <v>773</v>
      </c>
      <c r="H81" s="56">
        <v>1</v>
      </c>
      <c r="I81" s="52">
        <v>14</v>
      </c>
      <c r="J81" s="56">
        <v>2</v>
      </c>
      <c r="K81" s="54" t="s">
        <v>82</v>
      </c>
      <c r="L81" s="54" t="s">
        <v>471</v>
      </c>
      <c r="M81" s="54" t="s">
        <v>472</v>
      </c>
      <c r="N81" s="54" t="s">
        <v>58</v>
      </c>
      <c r="O81" s="57">
        <v>7878891713</v>
      </c>
      <c r="P81" s="57">
        <v>7878894319</v>
      </c>
      <c r="Q81" s="54" t="s">
        <v>473</v>
      </c>
      <c r="R81" s="449">
        <f>I81+I82</f>
        <v>29</v>
      </c>
      <c r="T81" s="54" t="s">
        <v>474</v>
      </c>
      <c r="U81" s="54" t="s">
        <v>32</v>
      </c>
      <c r="V81" s="54" t="s">
        <v>470</v>
      </c>
      <c r="W81" s="55">
        <v>773</v>
      </c>
    </row>
    <row r="82" spans="1:23" ht="20.399999999999999" x14ac:dyDescent="0.2">
      <c r="A82" s="53">
        <v>9</v>
      </c>
      <c r="B82" s="54" t="s">
        <v>475</v>
      </c>
      <c r="C82" s="54" t="s">
        <v>476</v>
      </c>
      <c r="D82" s="54" t="s">
        <v>477</v>
      </c>
      <c r="E82" s="54" t="s">
        <v>32</v>
      </c>
      <c r="F82" s="54" t="s">
        <v>470</v>
      </c>
      <c r="G82" s="55">
        <v>773</v>
      </c>
      <c r="H82" s="56">
        <v>1</v>
      </c>
      <c r="I82" s="52">
        <v>15</v>
      </c>
      <c r="J82" s="56">
        <v>4</v>
      </c>
      <c r="K82" s="54" t="s">
        <v>27</v>
      </c>
      <c r="L82" s="54" t="s">
        <v>478</v>
      </c>
      <c r="M82" s="54" t="s">
        <v>479</v>
      </c>
      <c r="N82" s="54" t="s">
        <v>39</v>
      </c>
      <c r="O82" s="57">
        <v>7878895555</v>
      </c>
      <c r="P82" s="57">
        <v>7878895152</v>
      </c>
      <c r="Q82" s="62" t="s">
        <v>480</v>
      </c>
      <c r="R82" s="449"/>
      <c r="T82" s="54" t="s">
        <v>481</v>
      </c>
      <c r="U82" s="54" t="s">
        <v>482</v>
      </c>
      <c r="V82" s="54" t="s">
        <v>470</v>
      </c>
      <c r="W82" s="55">
        <v>773</v>
      </c>
    </row>
    <row r="83" spans="1:23" ht="20.399999999999999" x14ac:dyDescent="0.2">
      <c r="A83" s="51">
        <v>10</v>
      </c>
      <c r="B83" s="36" t="s">
        <v>483</v>
      </c>
      <c r="C83" s="36" t="s">
        <v>476</v>
      </c>
      <c r="D83" s="36" t="s">
        <v>484</v>
      </c>
      <c r="E83" s="36" t="s">
        <v>485</v>
      </c>
      <c r="F83" s="36" t="s">
        <v>486</v>
      </c>
      <c r="G83" s="37">
        <v>707</v>
      </c>
      <c r="H83" s="38">
        <v>4</v>
      </c>
      <c r="I83" s="52">
        <v>52</v>
      </c>
      <c r="J83" s="38">
        <v>2</v>
      </c>
      <c r="K83" s="36" t="s">
        <v>27</v>
      </c>
      <c r="L83" s="36" t="s">
        <v>37</v>
      </c>
      <c r="M83" s="36" t="s">
        <v>487</v>
      </c>
      <c r="N83" s="36" t="s">
        <v>39</v>
      </c>
      <c r="O83" s="39">
        <v>7878613330</v>
      </c>
      <c r="P83" s="39" t="s">
        <v>32</v>
      </c>
      <c r="Q83" s="63" t="s">
        <v>1188</v>
      </c>
      <c r="R83" s="394">
        <f>I83</f>
        <v>52</v>
      </c>
      <c r="T83" s="36" t="s">
        <v>488</v>
      </c>
      <c r="U83" s="36" t="s">
        <v>32</v>
      </c>
      <c r="V83" s="36" t="s">
        <v>489</v>
      </c>
      <c r="W83" s="37">
        <v>767</v>
      </c>
    </row>
    <row r="84" spans="1:23" ht="20.399999999999999" x14ac:dyDescent="0.2">
      <c r="A84" s="53">
        <v>11</v>
      </c>
      <c r="B84" s="54" t="s">
        <v>490</v>
      </c>
      <c r="C84" s="54" t="s">
        <v>60</v>
      </c>
      <c r="D84" s="54" t="s">
        <v>491</v>
      </c>
      <c r="E84" s="54" t="s">
        <v>492</v>
      </c>
      <c r="F84" s="54" t="s">
        <v>493</v>
      </c>
      <c r="G84" s="55">
        <v>744</v>
      </c>
      <c r="H84" s="56">
        <v>1</v>
      </c>
      <c r="I84" s="52">
        <v>10</v>
      </c>
      <c r="J84" s="56">
        <v>3</v>
      </c>
      <c r="K84" s="54" t="s">
        <v>82</v>
      </c>
      <c r="L84" s="54" t="s">
        <v>494</v>
      </c>
      <c r="M84" s="54" t="s">
        <v>495</v>
      </c>
      <c r="N84" s="54" t="s">
        <v>101</v>
      </c>
      <c r="O84" s="57">
        <v>7878746221</v>
      </c>
      <c r="P84" s="57">
        <v>7878744316</v>
      </c>
      <c r="Q84" s="54" t="s">
        <v>496</v>
      </c>
      <c r="R84" s="450">
        <f>SUM(I84:I85)</f>
        <v>13</v>
      </c>
      <c r="T84" s="54" t="s">
        <v>497</v>
      </c>
      <c r="U84" s="54" t="s">
        <v>498</v>
      </c>
      <c r="V84" s="54" t="s">
        <v>493</v>
      </c>
      <c r="W84" s="55">
        <v>744</v>
      </c>
    </row>
    <row r="85" spans="1:23" ht="26.4" x14ac:dyDescent="0.2">
      <c r="A85" s="53">
        <v>12</v>
      </c>
      <c r="B85" s="54" t="s">
        <v>499</v>
      </c>
      <c r="C85" s="54" t="s">
        <v>177</v>
      </c>
      <c r="D85" s="54" t="s">
        <v>500</v>
      </c>
      <c r="E85" s="54" t="s">
        <v>501</v>
      </c>
      <c r="F85" s="54" t="s">
        <v>493</v>
      </c>
      <c r="G85" s="55">
        <v>719</v>
      </c>
      <c r="H85" s="56">
        <v>0</v>
      </c>
      <c r="I85" s="52">
        <v>3</v>
      </c>
      <c r="J85" s="56">
        <v>2</v>
      </c>
      <c r="K85" s="54" t="s">
        <v>272</v>
      </c>
      <c r="L85" s="54" t="s">
        <v>502</v>
      </c>
      <c r="M85" s="54" t="s">
        <v>503</v>
      </c>
      <c r="N85" s="54" t="s">
        <v>39</v>
      </c>
      <c r="O85" s="57" t="s">
        <v>504</v>
      </c>
      <c r="P85" s="57"/>
      <c r="Q85" s="62" t="s">
        <v>1099</v>
      </c>
      <c r="R85" s="451"/>
      <c r="T85" s="54"/>
      <c r="U85" s="54"/>
      <c r="V85" s="54"/>
      <c r="W85" s="55"/>
    </row>
    <row r="86" spans="1:23" ht="20.399999999999999" x14ac:dyDescent="0.2">
      <c r="A86" s="51">
        <v>13</v>
      </c>
      <c r="B86" s="36" t="s">
        <v>505</v>
      </c>
      <c r="C86" s="36" t="s">
        <v>23</v>
      </c>
      <c r="D86" s="36" t="s">
        <v>506</v>
      </c>
      <c r="E86" s="36" t="s">
        <v>507</v>
      </c>
      <c r="F86" s="36" t="s">
        <v>508</v>
      </c>
      <c r="G86" s="37">
        <v>745</v>
      </c>
      <c r="H86" s="38">
        <v>4</v>
      </c>
      <c r="I86" s="52">
        <v>480</v>
      </c>
      <c r="J86" s="38">
        <v>280</v>
      </c>
      <c r="K86" s="36" t="s">
        <v>45</v>
      </c>
      <c r="L86" s="36" t="s">
        <v>1100</v>
      </c>
      <c r="M86" s="36" t="s">
        <v>1101</v>
      </c>
      <c r="N86" s="36" t="s">
        <v>1102</v>
      </c>
      <c r="O86" s="39" t="s">
        <v>1186</v>
      </c>
      <c r="P86" s="39">
        <v>7878091785</v>
      </c>
      <c r="Q86" s="392" t="s">
        <v>1090</v>
      </c>
      <c r="R86" s="448">
        <f>I86+I87+I88+I90</f>
        <v>1220</v>
      </c>
      <c r="T86" s="36" t="s">
        <v>511</v>
      </c>
      <c r="U86" s="36" t="s">
        <v>512</v>
      </c>
      <c r="V86" s="36" t="s">
        <v>508</v>
      </c>
      <c r="W86" s="37">
        <v>745</v>
      </c>
    </row>
    <row r="87" spans="1:23" ht="20.399999999999999" x14ac:dyDescent="0.2">
      <c r="A87" s="51">
        <v>14</v>
      </c>
      <c r="B87" s="36" t="s">
        <v>513</v>
      </c>
      <c r="C87" s="36" t="s">
        <v>23</v>
      </c>
      <c r="D87" s="36" t="s">
        <v>514</v>
      </c>
      <c r="E87" s="36" t="s">
        <v>515</v>
      </c>
      <c r="F87" s="36" t="s">
        <v>508</v>
      </c>
      <c r="G87" s="37">
        <v>745</v>
      </c>
      <c r="H87" s="38">
        <v>7</v>
      </c>
      <c r="I87" s="52">
        <v>139</v>
      </c>
      <c r="J87" s="38">
        <v>2</v>
      </c>
      <c r="K87" s="36" t="s">
        <v>55</v>
      </c>
      <c r="L87" s="36" t="s">
        <v>516</v>
      </c>
      <c r="M87" s="36" t="s">
        <v>517</v>
      </c>
      <c r="N87" s="36" t="s">
        <v>58</v>
      </c>
      <c r="O87" s="39">
        <v>7878098000</v>
      </c>
      <c r="P87" s="31">
        <v>7878098025</v>
      </c>
      <c r="Q87" s="60" t="s">
        <v>518</v>
      </c>
      <c r="R87" s="448"/>
      <c r="T87" s="36" t="s">
        <v>408</v>
      </c>
      <c r="U87" s="36" t="s">
        <v>32</v>
      </c>
      <c r="V87" s="36" t="s">
        <v>66</v>
      </c>
      <c r="W87" s="37">
        <v>936</v>
      </c>
    </row>
    <row r="88" spans="1:23" ht="61.2" x14ac:dyDescent="0.2">
      <c r="A88" s="51">
        <v>15</v>
      </c>
      <c r="B88" s="36" t="s">
        <v>519</v>
      </c>
      <c r="C88" s="36" t="s">
        <v>177</v>
      </c>
      <c r="D88" s="36" t="s">
        <v>520</v>
      </c>
      <c r="E88" s="36" t="s">
        <v>521</v>
      </c>
      <c r="F88" s="36" t="s">
        <v>508</v>
      </c>
      <c r="G88" s="37">
        <v>745</v>
      </c>
      <c r="H88" s="38">
        <v>0</v>
      </c>
      <c r="I88" s="58">
        <v>3</v>
      </c>
      <c r="J88" s="38">
        <v>2</v>
      </c>
      <c r="K88" s="36" t="s">
        <v>522</v>
      </c>
      <c r="L88" s="36" t="s">
        <v>523</v>
      </c>
      <c r="M88" s="36" t="s">
        <v>524</v>
      </c>
      <c r="N88" s="36" t="s">
        <v>525</v>
      </c>
      <c r="O88" s="39">
        <v>7873786190</v>
      </c>
      <c r="P88" s="39" t="s">
        <v>32</v>
      </c>
      <c r="Q88" s="36" t="s">
        <v>526</v>
      </c>
      <c r="R88" s="448"/>
      <c r="T88" s="36" t="s">
        <v>520</v>
      </c>
      <c r="U88" s="61" t="s">
        <v>527</v>
      </c>
      <c r="V88" s="36" t="s">
        <v>508</v>
      </c>
      <c r="W88" s="37">
        <v>745</v>
      </c>
    </row>
    <row r="89" spans="1:23" ht="30.6" x14ac:dyDescent="0.2">
      <c r="A89" s="51">
        <f t="shared" ref="A89:A101" si="0">+A88+1</f>
        <v>16</v>
      </c>
      <c r="B89" s="36" t="s">
        <v>528</v>
      </c>
      <c r="C89" s="36" t="s">
        <v>177</v>
      </c>
      <c r="D89" s="36" t="s">
        <v>529</v>
      </c>
      <c r="E89" s="36" t="s">
        <v>530</v>
      </c>
      <c r="F89" s="36" t="s">
        <v>508</v>
      </c>
      <c r="G89" s="37">
        <v>745</v>
      </c>
      <c r="H89" s="38">
        <v>0</v>
      </c>
      <c r="I89" s="58">
        <v>4</v>
      </c>
      <c r="J89" s="38">
        <v>3</v>
      </c>
      <c r="K89" s="36" t="s">
        <v>531</v>
      </c>
      <c r="L89" s="36" t="s">
        <v>532</v>
      </c>
      <c r="M89" s="36" t="s">
        <v>533</v>
      </c>
      <c r="N89" s="36" t="s">
        <v>525</v>
      </c>
      <c r="O89" s="39" t="s">
        <v>534</v>
      </c>
      <c r="P89" s="39" t="s">
        <v>32</v>
      </c>
      <c r="Q89" s="63" t="s">
        <v>1185</v>
      </c>
      <c r="R89" s="448"/>
      <c r="T89" s="36" t="s">
        <v>535</v>
      </c>
      <c r="U89" s="36" t="s">
        <v>530</v>
      </c>
      <c r="V89" s="36" t="s">
        <v>508</v>
      </c>
      <c r="W89" s="37">
        <v>745</v>
      </c>
    </row>
    <row r="90" spans="1:23" ht="20.399999999999999" x14ac:dyDescent="0.2">
      <c r="A90" s="51">
        <f t="shared" si="0"/>
        <v>17</v>
      </c>
      <c r="B90" s="36" t="s">
        <v>536</v>
      </c>
      <c r="C90" s="36" t="s">
        <v>224</v>
      </c>
      <c r="D90" s="36" t="s">
        <v>537</v>
      </c>
      <c r="E90" s="36" t="s">
        <v>32</v>
      </c>
      <c r="F90" s="36" t="s">
        <v>508</v>
      </c>
      <c r="G90" s="37">
        <v>745</v>
      </c>
      <c r="H90" s="38">
        <v>9</v>
      </c>
      <c r="I90" s="52">
        <v>598</v>
      </c>
      <c r="J90" s="38">
        <v>980</v>
      </c>
      <c r="K90" s="36" t="s">
        <v>55</v>
      </c>
      <c r="L90" s="36" t="s">
        <v>538</v>
      </c>
      <c r="M90" s="36" t="s">
        <v>539</v>
      </c>
      <c r="N90" s="36" t="s">
        <v>58</v>
      </c>
      <c r="O90" s="39">
        <v>7878886000</v>
      </c>
      <c r="P90" s="39">
        <v>7878886235</v>
      </c>
      <c r="Q90" s="36" t="s">
        <v>540</v>
      </c>
      <c r="R90" s="448"/>
      <c r="T90" s="36" t="s">
        <v>541</v>
      </c>
      <c r="U90" s="36" t="s">
        <v>32</v>
      </c>
      <c r="V90" s="36" t="s">
        <v>508</v>
      </c>
      <c r="W90" s="37">
        <v>745</v>
      </c>
    </row>
    <row r="91" spans="1:23" ht="20.399999999999999" x14ac:dyDescent="0.2">
      <c r="A91" s="53">
        <f t="shared" si="0"/>
        <v>18</v>
      </c>
      <c r="B91" s="54" t="s">
        <v>542</v>
      </c>
      <c r="C91" s="54" t="s">
        <v>60</v>
      </c>
      <c r="D91" s="54" t="s">
        <v>543</v>
      </c>
      <c r="E91" s="54" t="s">
        <v>544</v>
      </c>
      <c r="F91" s="54" t="s">
        <v>545</v>
      </c>
      <c r="G91" s="55">
        <v>765</v>
      </c>
      <c r="H91" s="56">
        <v>1</v>
      </c>
      <c r="I91" s="52">
        <v>10</v>
      </c>
      <c r="J91" s="56">
        <v>30</v>
      </c>
      <c r="K91" s="54" t="s">
        <v>27</v>
      </c>
      <c r="L91" s="54" t="s">
        <v>151</v>
      </c>
      <c r="M91" s="54" t="s">
        <v>152</v>
      </c>
      <c r="N91" s="54" t="s">
        <v>39</v>
      </c>
      <c r="O91" s="57">
        <v>7877413318</v>
      </c>
      <c r="P91" s="57">
        <v>7877410522</v>
      </c>
      <c r="Q91" s="409" t="s">
        <v>546</v>
      </c>
      <c r="R91" s="449">
        <f>I91+I93+I95+I96+I97+I98+I99</f>
        <v>230</v>
      </c>
      <c r="T91" s="54" t="s">
        <v>547</v>
      </c>
      <c r="U91" s="54" t="s">
        <v>32</v>
      </c>
      <c r="V91" s="54" t="s">
        <v>545</v>
      </c>
      <c r="W91" s="55">
        <v>765</v>
      </c>
    </row>
    <row r="92" spans="1:23" ht="20.399999999999999" x14ac:dyDescent="0.2">
      <c r="A92" s="53">
        <f t="shared" si="0"/>
        <v>19</v>
      </c>
      <c r="B92" s="54" t="s">
        <v>548</v>
      </c>
      <c r="C92" s="54" t="s">
        <v>60</v>
      </c>
      <c r="D92" s="54" t="s">
        <v>549</v>
      </c>
      <c r="E92" s="54" t="str">
        <f>D92</f>
        <v>#27  Benitez Castaño Street</v>
      </c>
      <c r="F92" s="54" t="s">
        <v>545</v>
      </c>
      <c r="G92" s="55">
        <v>765</v>
      </c>
      <c r="H92" s="56">
        <v>1</v>
      </c>
      <c r="I92" s="52">
        <v>9</v>
      </c>
      <c r="J92" s="56">
        <v>3</v>
      </c>
      <c r="K92" s="54" t="s">
        <v>441</v>
      </c>
      <c r="L92" s="54" t="s">
        <v>550</v>
      </c>
      <c r="M92" s="54" t="s">
        <v>551</v>
      </c>
      <c r="N92" s="54" t="s">
        <v>101</v>
      </c>
      <c r="O92" s="57">
        <v>7877413758</v>
      </c>
      <c r="P92" s="57">
        <v>7877414782</v>
      </c>
      <c r="Q92" s="54"/>
      <c r="R92" s="449"/>
      <c r="T92" s="54" t="s">
        <v>549</v>
      </c>
      <c r="U92" s="54" t="s">
        <v>32</v>
      </c>
      <c r="V92" s="54" t="s">
        <v>545</v>
      </c>
      <c r="W92" s="55">
        <v>765</v>
      </c>
    </row>
    <row r="93" spans="1:23" ht="20.399999999999999" x14ac:dyDescent="0.2">
      <c r="A93" s="53">
        <f t="shared" si="0"/>
        <v>20</v>
      </c>
      <c r="B93" s="54" t="s">
        <v>552</v>
      </c>
      <c r="C93" s="54" t="s">
        <v>60</v>
      </c>
      <c r="D93" s="54" t="s">
        <v>553</v>
      </c>
      <c r="E93" s="54" t="s">
        <v>554</v>
      </c>
      <c r="F93" s="54" t="s">
        <v>545</v>
      </c>
      <c r="G93" s="55">
        <v>765</v>
      </c>
      <c r="H93" s="56">
        <v>1</v>
      </c>
      <c r="I93" s="52">
        <v>10</v>
      </c>
      <c r="J93" s="56">
        <v>11</v>
      </c>
      <c r="K93" s="54" t="s">
        <v>82</v>
      </c>
      <c r="L93" s="54" t="s">
        <v>555</v>
      </c>
      <c r="M93" s="54" t="s">
        <v>556</v>
      </c>
      <c r="N93" s="54" t="s">
        <v>101</v>
      </c>
      <c r="O93" s="57" t="s">
        <v>557</v>
      </c>
      <c r="P93" s="57" t="s">
        <v>32</v>
      </c>
      <c r="Q93" s="54" t="s">
        <v>558</v>
      </c>
      <c r="R93" s="449"/>
      <c r="T93" s="54" t="s">
        <v>559</v>
      </c>
      <c r="U93" s="54" t="s">
        <v>32</v>
      </c>
      <c r="V93" s="54" t="s">
        <v>545</v>
      </c>
      <c r="W93" s="55">
        <v>765</v>
      </c>
    </row>
    <row r="94" spans="1:23" ht="20.399999999999999" x14ac:dyDescent="0.2">
      <c r="A94" s="53">
        <f t="shared" si="0"/>
        <v>21</v>
      </c>
      <c r="B94" s="54" t="s">
        <v>560</v>
      </c>
      <c r="C94" s="54" t="s">
        <v>60</v>
      </c>
      <c r="D94" s="54" t="s">
        <v>561</v>
      </c>
      <c r="E94" s="54" t="s">
        <v>562</v>
      </c>
      <c r="F94" s="54" t="s">
        <v>545</v>
      </c>
      <c r="G94" s="55">
        <v>765</v>
      </c>
      <c r="H94" s="56">
        <v>2</v>
      </c>
      <c r="I94" s="52">
        <v>16</v>
      </c>
      <c r="J94" s="56">
        <v>10</v>
      </c>
      <c r="K94" s="54" t="s">
        <v>55</v>
      </c>
      <c r="L94" s="54" t="s">
        <v>563</v>
      </c>
      <c r="M94" s="54" t="s">
        <v>564</v>
      </c>
      <c r="N94" s="54" t="s">
        <v>101</v>
      </c>
      <c r="O94" s="57">
        <v>7877418525</v>
      </c>
      <c r="P94" s="57">
        <v>7877413215</v>
      </c>
      <c r="Q94" s="62" t="s">
        <v>1103</v>
      </c>
      <c r="R94" s="449"/>
      <c r="T94" s="54" t="s">
        <v>565</v>
      </c>
      <c r="U94" s="54" t="s">
        <v>32</v>
      </c>
      <c r="V94" s="54" t="s">
        <v>545</v>
      </c>
      <c r="W94" s="55">
        <v>765</v>
      </c>
    </row>
    <row r="95" spans="1:23" ht="20.399999999999999" x14ac:dyDescent="0.2">
      <c r="A95" s="53">
        <f t="shared" si="0"/>
        <v>22</v>
      </c>
      <c r="B95" s="54" t="s">
        <v>566</v>
      </c>
      <c r="C95" s="54" t="s">
        <v>60</v>
      </c>
      <c r="D95" s="54" t="s">
        <v>567</v>
      </c>
      <c r="E95" s="54" t="s">
        <v>32</v>
      </c>
      <c r="F95" s="54" t="s">
        <v>545</v>
      </c>
      <c r="G95" s="55">
        <v>765</v>
      </c>
      <c r="H95" s="56">
        <v>1</v>
      </c>
      <c r="I95" s="52">
        <v>19</v>
      </c>
      <c r="J95" s="56">
        <v>3</v>
      </c>
      <c r="K95" s="54" t="s">
        <v>55</v>
      </c>
      <c r="L95" s="54" t="s">
        <v>151</v>
      </c>
      <c r="M95" s="54" t="s">
        <v>568</v>
      </c>
      <c r="N95" s="54" t="s">
        <v>101</v>
      </c>
      <c r="O95" s="57">
        <v>7877412302</v>
      </c>
      <c r="P95" s="57">
        <v>7877412797</v>
      </c>
      <c r="Q95" s="54" t="s">
        <v>569</v>
      </c>
      <c r="R95" s="449"/>
      <c r="T95" s="54" t="s">
        <v>570</v>
      </c>
      <c r="U95" s="54" t="s">
        <v>32</v>
      </c>
      <c r="V95" s="54" t="s">
        <v>545</v>
      </c>
      <c r="W95" s="55">
        <v>7656733</v>
      </c>
    </row>
    <row r="96" spans="1:23" ht="20.399999999999999" x14ac:dyDescent="0.2">
      <c r="A96" s="53">
        <f t="shared" si="0"/>
        <v>23</v>
      </c>
      <c r="B96" s="54" t="s">
        <v>571</v>
      </c>
      <c r="C96" s="54" t="s">
        <v>60</v>
      </c>
      <c r="D96" s="54" t="s">
        <v>572</v>
      </c>
      <c r="E96" s="54" t="s">
        <v>573</v>
      </c>
      <c r="F96" s="54" t="s">
        <v>545</v>
      </c>
      <c r="G96" s="55">
        <v>765</v>
      </c>
      <c r="H96" s="56">
        <v>1</v>
      </c>
      <c r="I96" s="52">
        <v>13</v>
      </c>
      <c r="J96" s="56">
        <v>2</v>
      </c>
      <c r="K96" s="54" t="s">
        <v>55</v>
      </c>
      <c r="L96" s="54" t="s">
        <v>1104</v>
      </c>
      <c r="M96" s="54" t="s">
        <v>1105</v>
      </c>
      <c r="N96" s="54" t="s">
        <v>101</v>
      </c>
      <c r="O96" s="57">
        <v>7877410663</v>
      </c>
      <c r="P96" s="57">
        <v>7877410663</v>
      </c>
      <c r="Q96" s="54" t="s">
        <v>576</v>
      </c>
      <c r="R96" s="449"/>
      <c r="T96" s="54" t="s">
        <v>572</v>
      </c>
      <c r="U96" s="54" t="s">
        <v>573</v>
      </c>
      <c r="V96" s="54" t="s">
        <v>545</v>
      </c>
      <c r="W96" s="55">
        <v>765</v>
      </c>
    </row>
    <row r="97" spans="1:23" ht="13.2" x14ac:dyDescent="0.2">
      <c r="A97" s="53">
        <f t="shared" si="0"/>
        <v>24</v>
      </c>
      <c r="B97" s="54" t="s">
        <v>577</v>
      </c>
      <c r="C97" s="54" t="s">
        <v>60</v>
      </c>
      <c r="D97" s="54" t="s">
        <v>578</v>
      </c>
      <c r="E97" s="54" t="s">
        <v>579</v>
      </c>
      <c r="F97" s="54" t="s">
        <v>545</v>
      </c>
      <c r="G97" s="55">
        <v>765</v>
      </c>
      <c r="H97" s="56">
        <v>1</v>
      </c>
      <c r="I97" s="52">
        <v>15</v>
      </c>
      <c r="J97" s="56">
        <v>4</v>
      </c>
      <c r="K97" s="54" t="s">
        <v>116</v>
      </c>
      <c r="L97" s="54" t="s">
        <v>580</v>
      </c>
      <c r="M97" s="54" t="s">
        <v>581</v>
      </c>
      <c r="N97" s="54" t="s">
        <v>101</v>
      </c>
      <c r="O97" s="57">
        <v>7877414661</v>
      </c>
      <c r="P97" s="57">
        <v>7877412978</v>
      </c>
      <c r="Q97" s="62" t="s">
        <v>1106</v>
      </c>
      <c r="R97" s="449"/>
      <c r="T97" s="54" t="s">
        <v>582</v>
      </c>
      <c r="U97" s="54" t="s">
        <v>32</v>
      </c>
      <c r="V97" s="54" t="s">
        <v>545</v>
      </c>
      <c r="W97" s="55">
        <v>765</v>
      </c>
    </row>
    <row r="98" spans="1:23" ht="30.6" x14ac:dyDescent="0.2">
      <c r="A98" s="53">
        <f t="shared" si="0"/>
        <v>25</v>
      </c>
      <c r="B98" s="54" t="s">
        <v>583</v>
      </c>
      <c r="C98" s="54" t="s">
        <v>60</v>
      </c>
      <c r="D98" s="54" t="s">
        <v>584</v>
      </c>
      <c r="E98" s="54" t="s">
        <v>573</v>
      </c>
      <c r="F98" s="54" t="s">
        <v>545</v>
      </c>
      <c r="G98" s="55">
        <v>765</v>
      </c>
      <c r="H98" s="56">
        <v>1</v>
      </c>
      <c r="I98" s="52">
        <v>7</v>
      </c>
      <c r="J98" s="56">
        <v>2</v>
      </c>
      <c r="K98" s="54" t="s">
        <v>116</v>
      </c>
      <c r="L98" s="54" t="s">
        <v>585</v>
      </c>
      <c r="M98" s="54" t="s">
        <v>586</v>
      </c>
      <c r="N98" s="54" t="s">
        <v>525</v>
      </c>
      <c r="O98" s="57">
        <v>7877411967</v>
      </c>
      <c r="P98" s="57" t="s">
        <v>32</v>
      </c>
      <c r="Q98" s="54" t="s">
        <v>587</v>
      </c>
      <c r="R98" s="449"/>
      <c r="T98" s="54" t="s">
        <v>584</v>
      </c>
      <c r="U98" s="54" t="s">
        <v>573</v>
      </c>
      <c r="V98" s="54" t="s">
        <v>545</v>
      </c>
      <c r="W98" s="55">
        <v>765</v>
      </c>
    </row>
    <row r="99" spans="1:23" ht="30.6" x14ac:dyDescent="0.2">
      <c r="A99" s="53">
        <f t="shared" si="0"/>
        <v>26</v>
      </c>
      <c r="B99" s="54" t="s">
        <v>588</v>
      </c>
      <c r="C99" s="54" t="s">
        <v>23</v>
      </c>
      <c r="D99" s="54" t="s">
        <v>589</v>
      </c>
      <c r="E99" s="54" t="s">
        <v>590</v>
      </c>
      <c r="F99" s="54" t="s">
        <v>545</v>
      </c>
      <c r="G99" s="55">
        <v>765</v>
      </c>
      <c r="H99" s="56">
        <v>7</v>
      </c>
      <c r="I99" s="52">
        <v>156</v>
      </c>
      <c r="J99" s="56">
        <v>2</v>
      </c>
      <c r="K99" s="54" t="s">
        <v>55</v>
      </c>
      <c r="L99" s="54" t="s">
        <v>591</v>
      </c>
      <c r="M99" s="54" t="s">
        <v>592</v>
      </c>
      <c r="N99" s="54" t="s">
        <v>58</v>
      </c>
      <c r="O99" s="57">
        <v>7877414100</v>
      </c>
      <c r="P99" s="57">
        <v>7877414103</v>
      </c>
      <c r="Q99" s="62" t="s">
        <v>1077</v>
      </c>
      <c r="R99" s="449"/>
      <c r="T99" s="54" t="s">
        <v>593</v>
      </c>
      <c r="U99" s="54" t="s">
        <v>594</v>
      </c>
      <c r="V99" s="54" t="s">
        <v>545</v>
      </c>
      <c r="W99" s="55">
        <v>765</v>
      </c>
    </row>
    <row r="100" spans="1:23" ht="20.399999999999999" x14ac:dyDescent="0.2">
      <c r="A100" s="51">
        <f t="shared" si="0"/>
        <v>27</v>
      </c>
      <c r="B100" s="36" t="s">
        <v>595</v>
      </c>
      <c r="C100" s="36" t="s">
        <v>23</v>
      </c>
      <c r="D100" s="36" t="s">
        <v>596</v>
      </c>
      <c r="E100" s="36" t="s">
        <v>597</v>
      </c>
      <c r="F100" s="36" t="s">
        <v>489</v>
      </c>
      <c r="G100" s="37">
        <v>767</v>
      </c>
      <c r="H100" s="38">
        <v>2</v>
      </c>
      <c r="I100" s="52">
        <v>26</v>
      </c>
      <c r="J100" s="38"/>
      <c r="K100" s="36" t="s">
        <v>272</v>
      </c>
      <c r="L100" s="36" t="s">
        <v>598</v>
      </c>
      <c r="M100" s="36" t="s">
        <v>487</v>
      </c>
      <c r="N100" s="36" t="s">
        <v>39</v>
      </c>
      <c r="O100" s="39" t="s">
        <v>599</v>
      </c>
      <c r="P100" s="39"/>
      <c r="Q100" s="63" t="s">
        <v>1189</v>
      </c>
      <c r="R100" s="452">
        <f>SUM(I100:I102)</f>
        <v>76</v>
      </c>
      <c r="T100" s="36" t="s">
        <v>600</v>
      </c>
      <c r="U100" s="36"/>
      <c r="V100" s="36" t="s">
        <v>489</v>
      </c>
      <c r="W100" s="37">
        <v>767</v>
      </c>
    </row>
    <row r="101" spans="1:23" ht="13.2" customHeight="1" x14ac:dyDescent="0.2">
      <c r="A101" s="51">
        <f t="shared" si="0"/>
        <v>28</v>
      </c>
      <c r="B101" s="36" t="s">
        <v>601</v>
      </c>
      <c r="C101" s="36" t="s">
        <v>476</v>
      </c>
      <c r="D101" s="36" t="s">
        <v>602</v>
      </c>
      <c r="E101" s="36" t="s">
        <v>603</v>
      </c>
      <c r="F101" s="36" t="s">
        <v>489</v>
      </c>
      <c r="G101" s="37">
        <v>767</v>
      </c>
      <c r="H101" s="38">
        <v>1</v>
      </c>
      <c r="I101" s="52">
        <v>16</v>
      </c>
      <c r="J101" s="38">
        <v>7</v>
      </c>
      <c r="K101" s="36" t="s">
        <v>27</v>
      </c>
      <c r="L101" s="36" t="s">
        <v>37</v>
      </c>
      <c r="M101" s="36" t="s">
        <v>487</v>
      </c>
      <c r="N101" s="36" t="s">
        <v>39</v>
      </c>
      <c r="O101" s="39">
        <v>7872666276</v>
      </c>
      <c r="P101" s="39">
        <v>7878934423</v>
      </c>
      <c r="Q101" s="63" t="s">
        <v>1190</v>
      </c>
      <c r="R101" s="453"/>
      <c r="T101" s="36" t="s">
        <v>604</v>
      </c>
      <c r="U101" s="36" t="s">
        <v>32</v>
      </c>
      <c r="V101" s="36" t="s">
        <v>489</v>
      </c>
      <c r="W101" s="37">
        <v>767</v>
      </c>
    </row>
    <row r="102" spans="1:23" ht="31.2" thickBot="1" x14ac:dyDescent="0.25">
      <c r="A102" s="51">
        <v>29</v>
      </c>
      <c r="B102" s="64" t="s">
        <v>605</v>
      </c>
      <c r="C102" s="64" t="s">
        <v>476</v>
      </c>
      <c r="D102" s="64" t="s">
        <v>606</v>
      </c>
      <c r="E102" s="64" t="s">
        <v>607</v>
      </c>
      <c r="F102" s="64" t="s">
        <v>489</v>
      </c>
      <c r="G102" s="65">
        <v>767</v>
      </c>
      <c r="H102" s="66">
        <v>2</v>
      </c>
      <c r="I102" s="67">
        <v>34</v>
      </c>
      <c r="J102" s="66">
        <v>27</v>
      </c>
      <c r="K102" s="64" t="s">
        <v>27</v>
      </c>
      <c r="L102" s="64" t="s">
        <v>37</v>
      </c>
      <c r="M102" s="64" t="s">
        <v>487</v>
      </c>
      <c r="N102" s="64" t="s">
        <v>39</v>
      </c>
      <c r="O102" s="68">
        <v>7878934423</v>
      </c>
      <c r="P102" s="68">
        <v>7878930291</v>
      </c>
      <c r="Q102" s="432" t="s">
        <v>1191</v>
      </c>
      <c r="R102" s="454"/>
      <c r="T102" s="64" t="s">
        <v>600</v>
      </c>
      <c r="U102" s="64" t="s">
        <v>32</v>
      </c>
      <c r="V102" s="64" t="s">
        <v>489</v>
      </c>
      <c r="W102" s="65">
        <v>767</v>
      </c>
    </row>
    <row r="103" spans="1:23" ht="14.4" thickBot="1" x14ac:dyDescent="0.25">
      <c r="A103" s="69"/>
      <c r="B103" s="70"/>
      <c r="C103" s="70"/>
      <c r="D103" s="70"/>
      <c r="E103" s="70"/>
      <c r="F103" s="70"/>
      <c r="G103" s="70"/>
      <c r="H103" s="71"/>
      <c r="I103" s="72">
        <f>SUM(I74:I102)</f>
        <v>2823</v>
      </c>
      <c r="J103" s="71"/>
      <c r="K103" s="70"/>
      <c r="L103" s="70"/>
      <c r="M103" s="70"/>
      <c r="N103" s="70"/>
      <c r="O103" s="70"/>
      <c r="P103" s="70"/>
      <c r="Q103" s="70" t="s">
        <v>122</v>
      </c>
      <c r="R103" s="70"/>
      <c r="T103" s="70"/>
      <c r="U103" s="70"/>
      <c r="V103" s="70"/>
      <c r="W103" s="70"/>
    </row>
    <row r="104" spans="1:23" ht="13.2" customHeight="1" thickBot="1" x14ac:dyDescent="0.25">
      <c r="A104" s="73">
        <v>9</v>
      </c>
      <c r="B104" s="455" t="s">
        <v>608</v>
      </c>
      <c r="C104" s="455"/>
      <c r="D104" s="455"/>
      <c r="E104" s="455"/>
      <c r="F104" s="455"/>
      <c r="G104" s="455"/>
      <c r="H104" s="455"/>
      <c r="I104" s="455"/>
      <c r="J104" s="455"/>
      <c r="K104" s="455"/>
      <c r="L104" s="455"/>
      <c r="M104" s="455"/>
      <c r="N104" s="455"/>
      <c r="O104" s="455"/>
      <c r="P104" s="455"/>
      <c r="Q104" s="455"/>
      <c r="R104" s="456"/>
      <c r="S104" s="74"/>
      <c r="T104" s="75"/>
      <c r="U104" s="76"/>
      <c r="V104" s="76"/>
      <c r="W104" s="77"/>
    </row>
    <row r="105" spans="1:23" ht="45" customHeight="1" x14ac:dyDescent="0.2">
      <c r="A105" s="78">
        <v>1</v>
      </c>
      <c r="B105" s="79" t="s">
        <v>609</v>
      </c>
      <c r="C105" s="79" t="s">
        <v>52</v>
      </c>
      <c r="D105" s="79" t="s">
        <v>610</v>
      </c>
      <c r="E105" s="79" t="s">
        <v>32</v>
      </c>
      <c r="F105" s="79" t="s">
        <v>611</v>
      </c>
      <c r="G105" s="80">
        <v>646</v>
      </c>
      <c r="H105" s="81">
        <v>0</v>
      </c>
      <c r="I105" s="82">
        <v>104</v>
      </c>
      <c r="J105" s="81">
        <v>51</v>
      </c>
      <c r="K105" s="79" t="s">
        <v>116</v>
      </c>
      <c r="L105" s="79" t="s">
        <v>612</v>
      </c>
      <c r="M105" s="79" t="s">
        <v>613</v>
      </c>
      <c r="N105" s="79" t="s">
        <v>614</v>
      </c>
      <c r="O105" s="83">
        <v>7876260700</v>
      </c>
      <c r="P105" s="83">
        <v>7872782611</v>
      </c>
      <c r="Q105" s="388" t="s">
        <v>1078</v>
      </c>
      <c r="R105" s="457">
        <f>SUM(I105:I109)</f>
        <v>585</v>
      </c>
      <c r="T105" s="84" t="s">
        <v>610</v>
      </c>
      <c r="U105" s="84" t="s">
        <v>32</v>
      </c>
      <c r="V105" s="84" t="s">
        <v>611</v>
      </c>
      <c r="W105" s="85">
        <v>646</v>
      </c>
    </row>
    <row r="106" spans="1:23" ht="20.399999999999999" x14ac:dyDescent="0.2">
      <c r="A106" s="86">
        <v>2</v>
      </c>
      <c r="B106" s="87" t="s">
        <v>615</v>
      </c>
      <c r="C106" s="87" t="s">
        <v>224</v>
      </c>
      <c r="D106" s="87" t="s">
        <v>616</v>
      </c>
      <c r="E106" s="87" t="s">
        <v>32</v>
      </c>
      <c r="F106" s="87" t="s">
        <v>611</v>
      </c>
      <c r="G106" s="88">
        <v>6462000</v>
      </c>
      <c r="H106" s="89">
        <v>7</v>
      </c>
      <c r="I106" s="90">
        <v>130</v>
      </c>
      <c r="J106" s="89">
        <v>2</v>
      </c>
      <c r="K106" s="87" t="s">
        <v>27</v>
      </c>
      <c r="L106" s="87" t="s">
        <v>617</v>
      </c>
      <c r="M106" s="87" t="s">
        <v>618</v>
      </c>
      <c r="N106" s="87" t="s">
        <v>58</v>
      </c>
      <c r="O106" s="91">
        <v>7872787200</v>
      </c>
      <c r="P106" s="91" t="s">
        <v>32</v>
      </c>
      <c r="Q106" s="87" t="s">
        <v>619</v>
      </c>
      <c r="R106" s="458"/>
      <c r="T106" s="87" t="s">
        <v>616</v>
      </c>
      <c r="U106" s="87" t="s">
        <v>32</v>
      </c>
      <c r="V106" s="87" t="s">
        <v>611</v>
      </c>
      <c r="W106" s="88">
        <v>6462000</v>
      </c>
    </row>
    <row r="107" spans="1:23" ht="30.6" x14ac:dyDescent="0.2">
      <c r="A107" s="86">
        <v>3</v>
      </c>
      <c r="B107" s="87" t="s">
        <v>620</v>
      </c>
      <c r="C107" s="87" t="s">
        <v>52</v>
      </c>
      <c r="D107" s="87" t="s">
        <v>621</v>
      </c>
      <c r="E107" s="87" t="s">
        <v>622</v>
      </c>
      <c r="F107" s="87" t="s">
        <v>611</v>
      </c>
      <c r="G107" s="88">
        <v>646</v>
      </c>
      <c r="H107" s="89">
        <v>1</v>
      </c>
      <c r="I107" s="90">
        <v>15</v>
      </c>
      <c r="J107" s="89">
        <v>2</v>
      </c>
      <c r="K107" s="87" t="s">
        <v>55</v>
      </c>
      <c r="L107" s="87" t="s">
        <v>623</v>
      </c>
      <c r="M107" s="87" t="s">
        <v>624</v>
      </c>
      <c r="N107" s="87" t="s">
        <v>625</v>
      </c>
      <c r="O107" s="91">
        <v>7876261008</v>
      </c>
      <c r="P107" s="91" t="s">
        <v>32</v>
      </c>
      <c r="Q107" s="87" t="s">
        <v>626</v>
      </c>
      <c r="R107" s="458"/>
      <c r="T107" s="87" t="s">
        <v>627</v>
      </c>
      <c r="U107" s="87" t="s">
        <v>32</v>
      </c>
      <c r="V107" s="87" t="s">
        <v>611</v>
      </c>
      <c r="W107" s="88">
        <v>646</v>
      </c>
    </row>
    <row r="108" spans="1:23" ht="30.6" x14ac:dyDescent="0.2">
      <c r="A108" s="86">
        <v>4</v>
      </c>
      <c r="B108" s="87" t="s">
        <v>628</v>
      </c>
      <c r="C108" s="87" t="s">
        <v>23</v>
      </c>
      <c r="D108" s="87" t="s">
        <v>629</v>
      </c>
      <c r="E108" s="87" t="s">
        <v>630</v>
      </c>
      <c r="F108" s="87" t="s">
        <v>611</v>
      </c>
      <c r="G108" s="88">
        <v>646</v>
      </c>
      <c r="H108" s="89">
        <v>16</v>
      </c>
      <c r="I108" s="90">
        <v>174</v>
      </c>
      <c r="J108" s="89">
        <v>195</v>
      </c>
      <c r="K108" s="87" t="s">
        <v>27</v>
      </c>
      <c r="L108" s="87" t="s">
        <v>83</v>
      </c>
      <c r="M108" s="87" t="s">
        <v>84</v>
      </c>
      <c r="N108" s="87" t="s">
        <v>631</v>
      </c>
      <c r="O108" s="91">
        <v>7877966125</v>
      </c>
      <c r="P108" s="91">
        <v>7877966145</v>
      </c>
      <c r="Q108" s="87" t="s">
        <v>85</v>
      </c>
      <c r="R108" s="458"/>
      <c r="T108" s="87" t="s">
        <v>629</v>
      </c>
      <c r="U108" s="87" t="s">
        <v>630</v>
      </c>
      <c r="V108" s="87" t="s">
        <v>611</v>
      </c>
      <c r="W108" s="88">
        <v>646</v>
      </c>
    </row>
    <row r="109" spans="1:23" ht="20.399999999999999" x14ac:dyDescent="0.2">
      <c r="A109" s="86">
        <v>5</v>
      </c>
      <c r="B109" s="87" t="s">
        <v>632</v>
      </c>
      <c r="C109" s="87" t="s">
        <v>633</v>
      </c>
      <c r="D109" s="87" t="s">
        <v>634</v>
      </c>
      <c r="E109" s="87" t="s">
        <v>635</v>
      </c>
      <c r="F109" s="87" t="s">
        <v>611</v>
      </c>
      <c r="G109" s="88">
        <v>646</v>
      </c>
      <c r="H109" s="89">
        <v>6</v>
      </c>
      <c r="I109" s="90">
        <v>162</v>
      </c>
      <c r="J109" s="89">
        <v>65</v>
      </c>
      <c r="K109" s="87" t="s">
        <v>55</v>
      </c>
      <c r="L109" s="87" t="s">
        <v>636</v>
      </c>
      <c r="M109" s="87" t="s">
        <v>637</v>
      </c>
      <c r="N109" s="87" t="s">
        <v>638</v>
      </c>
      <c r="O109" s="91">
        <v>7877963000</v>
      </c>
      <c r="P109" s="91">
        <v>7877962270</v>
      </c>
      <c r="Q109" s="87" t="s">
        <v>639</v>
      </c>
      <c r="R109" s="458"/>
      <c r="T109" s="87" t="s">
        <v>640</v>
      </c>
      <c r="U109" s="87" t="s">
        <v>0</v>
      </c>
      <c r="V109" s="87" t="s">
        <v>611</v>
      </c>
      <c r="W109" s="88">
        <v>646</v>
      </c>
    </row>
    <row r="110" spans="1:23" ht="20.399999999999999" x14ac:dyDescent="0.2">
      <c r="A110" s="51">
        <v>6</v>
      </c>
      <c r="B110" s="36" t="s">
        <v>641</v>
      </c>
      <c r="C110" s="36" t="s">
        <v>476</v>
      </c>
      <c r="D110" s="36" t="s">
        <v>642</v>
      </c>
      <c r="E110" s="36" t="s">
        <v>643</v>
      </c>
      <c r="F110" s="36" t="s">
        <v>644</v>
      </c>
      <c r="G110" s="37">
        <v>6592814</v>
      </c>
      <c r="H110" s="38">
        <v>1</v>
      </c>
      <c r="I110" s="90">
        <v>49</v>
      </c>
      <c r="J110" s="38">
        <v>9</v>
      </c>
      <c r="K110" s="36" t="s">
        <v>27</v>
      </c>
      <c r="L110" s="36" t="s">
        <v>645</v>
      </c>
      <c r="M110" s="36" t="s">
        <v>646</v>
      </c>
      <c r="N110" s="36" t="s">
        <v>39</v>
      </c>
      <c r="O110" s="39">
        <v>7878981000</v>
      </c>
      <c r="P110" s="39">
        <v>7878987738</v>
      </c>
      <c r="Q110" s="36" t="s">
        <v>647</v>
      </c>
      <c r="R110" s="448">
        <f>SUM(I110:I111)</f>
        <v>73</v>
      </c>
      <c r="T110" s="36" t="s">
        <v>648</v>
      </c>
      <c r="U110" s="36" t="s">
        <v>643</v>
      </c>
      <c r="V110" s="36" t="s">
        <v>644</v>
      </c>
      <c r="W110" s="37">
        <v>6592814</v>
      </c>
    </row>
    <row r="111" spans="1:23" x14ac:dyDescent="0.2">
      <c r="A111" s="51">
        <v>7</v>
      </c>
      <c r="B111" s="36" t="s">
        <v>649</v>
      </c>
      <c r="C111" s="36" t="s">
        <v>23</v>
      </c>
      <c r="D111" s="36" t="s">
        <v>650</v>
      </c>
      <c r="E111" s="36" t="s">
        <v>651</v>
      </c>
      <c r="F111" s="36" t="s">
        <v>644</v>
      </c>
      <c r="G111" s="37">
        <v>659</v>
      </c>
      <c r="H111" s="38">
        <v>2</v>
      </c>
      <c r="I111" s="90">
        <v>24</v>
      </c>
      <c r="J111" s="38">
        <v>11</v>
      </c>
      <c r="K111" s="36" t="s">
        <v>45</v>
      </c>
      <c r="L111" s="36" t="s">
        <v>652</v>
      </c>
      <c r="M111" s="36" t="s">
        <v>325</v>
      </c>
      <c r="N111" s="36" t="s">
        <v>465</v>
      </c>
      <c r="O111" s="39">
        <v>7875442000</v>
      </c>
      <c r="P111" s="39">
        <v>7875442010</v>
      </c>
      <c r="Q111" s="36" t="s">
        <v>653</v>
      </c>
      <c r="R111" s="448"/>
      <c r="T111" s="36" t="s">
        <v>654</v>
      </c>
      <c r="U111" s="36" t="s">
        <v>32</v>
      </c>
      <c r="V111" s="36" t="s">
        <v>644</v>
      </c>
      <c r="W111" s="37">
        <v>659</v>
      </c>
    </row>
    <row r="112" spans="1:23" x14ac:dyDescent="0.2">
      <c r="A112" s="86">
        <v>8</v>
      </c>
      <c r="B112" s="87" t="s">
        <v>655</v>
      </c>
      <c r="C112" s="87" t="s">
        <v>23</v>
      </c>
      <c r="D112" s="87" t="s">
        <v>656</v>
      </c>
      <c r="E112" s="87" t="s">
        <v>657</v>
      </c>
      <c r="F112" s="87" t="s">
        <v>658</v>
      </c>
      <c r="G112" s="88">
        <v>674</v>
      </c>
      <c r="H112" s="89">
        <v>7</v>
      </c>
      <c r="I112" s="90">
        <v>104</v>
      </c>
      <c r="J112" s="89">
        <v>2</v>
      </c>
      <c r="K112" s="87" t="s">
        <v>27</v>
      </c>
      <c r="L112" s="87" t="s">
        <v>659</v>
      </c>
      <c r="M112" s="87" t="s">
        <v>660</v>
      </c>
      <c r="N112" s="87" t="s">
        <v>30</v>
      </c>
      <c r="O112" s="91">
        <v>7878541000</v>
      </c>
      <c r="P112" s="91">
        <v>7878541100</v>
      </c>
      <c r="Q112" s="87" t="s">
        <v>661</v>
      </c>
      <c r="R112" s="396">
        <f>I112</f>
        <v>104</v>
      </c>
      <c r="T112" s="87" t="s">
        <v>662</v>
      </c>
      <c r="U112" s="87" t="s">
        <v>32</v>
      </c>
      <c r="V112" s="87" t="s">
        <v>66</v>
      </c>
      <c r="W112" s="88">
        <v>9364225</v>
      </c>
    </row>
    <row r="113" spans="1:23" ht="21" thickBot="1" x14ac:dyDescent="0.25">
      <c r="A113" s="92">
        <v>9</v>
      </c>
      <c r="B113" s="64" t="s">
        <v>663</v>
      </c>
      <c r="C113" s="64" t="s">
        <v>23</v>
      </c>
      <c r="D113" s="64" t="s">
        <v>664</v>
      </c>
      <c r="E113" s="64" t="s">
        <v>32</v>
      </c>
      <c r="F113" s="64" t="s">
        <v>665</v>
      </c>
      <c r="G113" s="65">
        <v>949</v>
      </c>
      <c r="H113" s="66">
        <v>12</v>
      </c>
      <c r="I113" s="93">
        <v>60</v>
      </c>
      <c r="J113" s="66">
        <v>2</v>
      </c>
      <c r="K113" s="64" t="s">
        <v>45</v>
      </c>
      <c r="L113" s="64" t="s">
        <v>666</v>
      </c>
      <c r="M113" s="64" t="s">
        <v>667</v>
      </c>
      <c r="N113" s="64" t="s">
        <v>48</v>
      </c>
      <c r="O113" s="68">
        <v>7876419090</v>
      </c>
      <c r="P113" s="68" t="s">
        <v>32</v>
      </c>
      <c r="Q113" s="64" t="s">
        <v>668</v>
      </c>
      <c r="R113" s="94">
        <f>I113</f>
        <v>60</v>
      </c>
      <c r="T113" s="64" t="s">
        <v>669</v>
      </c>
      <c r="U113" s="64" t="s">
        <v>670</v>
      </c>
      <c r="V113" s="64" t="s">
        <v>665</v>
      </c>
      <c r="W113" s="65">
        <v>949</v>
      </c>
    </row>
    <row r="114" spans="1:23" ht="14.4" thickBot="1" x14ac:dyDescent="0.25">
      <c r="A114" s="69"/>
      <c r="B114" s="70"/>
      <c r="C114" s="70"/>
      <c r="D114" s="70"/>
      <c r="E114" s="70"/>
      <c r="F114" s="70"/>
      <c r="G114" s="70"/>
      <c r="H114" s="71"/>
      <c r="I114" s="95">
        <f>SUM(I105:I113)</f>
        <v>822</v>
      </c>
      <c r="J114" s="71"/>
      <c r="K114" s="70"/>
      <c r="L114" s="70"/>
      <c r="M114" s="70"/>
      <c r="N114" s="70"/>
      <c r="O114" s="70"/>
      <c r="P114" s="70"/>
      <c r="Q114" s="70"/>
      <c r="R114" s="70"/>
      <c r="T114" s="70"/>
      <c r="U114" s="70"/>
      <c r="V114" s="70"/>
      <c r="W114" s="70"/>
    </row>
    <row r="115" spans="1:23" ht="13.2" customHeight="1" thickBot="1" x14ac:dyDescent="0.25">
      <c r="A115" s="96">
        <v>36</v>
      </c>
      <c r="B115" s="459" t="s">
        <v>671</v>
      </c>
      <c r="C115" s="459"/>
      <c r="D115" s="459"/>
      <c r="E115" s="459"/>
      <c r="F115" s="459"/>
      <c r="G115" s="459"/>
      <c r="H115" s="459"/>
      <c r="I115" s="459"/>
      <c r="J115" s="459"/>
      <c r="K115" s="459"/>
      <c r="L115" s="459"/>
      <c r="M115" s="459"/>
      <c r="N115" s="459"/>
      <c r="O115" s="459"/>
      <c r="P115" s="459"/>
      <c r="Q115" s="459"/>
      <c r="R115" s="460"/>
      <c r="T115" s="97"/>
      <c r="U115" s="98"/>
      <c r="V115" s="98"/>
      <c r="W115" s="99"/>
    </row>
    <row r="116" spans="1:23" ht="20.399999999999999" x14ac:dyDescent="0.2">
      <c r="A116" s="100">
        <v>1</v>
      </c>
      <c r="B116" s="101" t="s">
        <v>672</v>
      </c>
      <c r="C116" s="101" t="s">
        <v>23</v>
      </c>
      <c r="D116" s="101" t="s">
        <v>673</v>
      </c>
      <c r="E116" s="101" t="s">
        <v>674</v>
      </c>
      <c r="F116" s="101" t="s">
        <v>675</v>
      </c>
      <c r="G116" s="102">
        <v>605</v>
      </c>
      <c r="H116" s="103">
        <v>4</v>
      </c>
      <c r="I116" s="104">
        <v>152</v>
      </c>
      <c r="J116" s="103">
        <v>2</v>
      </c>
      <c r="K116" s="101" t="s">
        <v>27</v>
      </c>
      <c r="L116" s="101" t="s">
        <v>110</v>
      </c>
      <c r="M116" s="101" t="s">
        <v>676</v>
      </c>
      <c r="N116" s="101" t="s">
        <v>48</v>
      </c>
      <c r="O116" s="105">
        <v>7876588000</v>
      </c>
      <c r="P116" s="105">
        <v>7876588020</v>
      </c>
      <c r="Q116" s="101" t="s">
        <v>677</v>
      </c>
      <c r="R116" s="461">
        <f>SUM(I116:I120)</f>
        <v>322</v>
      </c>
      <c r="T116" s="101" t="s">
        <v>678</v>
      </c>
      <c r="U116" s="101" t="s">
        <v>32</v>
      </c>
      <c r="V116" s="101" t="s">
        <v>675</v>
      </c>
      <c r="W116" s="102">
        <v>604</v>
      </c>
    </row>
    <row r="117" spans="1:23" ht="20.399999999999999" x14ac:dyDescent="0.2">
      <c r="A117" s="106">
        <v>2</v>
      </c>
      <c r="B117" s="107" t="s">
        <v>679</v>
      </c>
      <c r="C117" s="107" t="s">
        <v>23</v>
      </c>
      <c r="D117" s="107" t="s">
        <v>680</v>
      </c>
      <c r="E117" s="107" t="s">
        <v>0</v>
      </c>
      <c r="F117" s="107" t="s">
        <v>675</v>
      </c>
      <c r="G117" s="108">
        <v>6040461</v>
      </c>
      <c r="H117" s="109">
        <v>1</v>
      </c>
      <c r="I117" s="110">
        <v>0</v>
      </c>
      <c r="J117" s="109">
        <v>5</v>
      </c>
      <c r="K117" s="107" t="s">
        <v>27</v>
      </c>
      <c r="L117" s="107" t="s">
        <v>681</v>
      </c>
      <c r="M117" s="107" t="s">
        <v>682</v>
      </c>
      <c r="N117" s="107" t="s">
        <v>39</v>
      </c>
      <c r="O117" s="111">
        <v>7878909000</v>
      </c>
      <c r="P117" s="111">
        <v>7879972116</v>
      </c>
      <c r="Q117" s="107" t="s">
        <v>683</v>
      </c>
      <c r="R117" s="447"/>
      <c r="T117" s="112" t="s">
        <v>684</v>
      </c>
      <c r="U117" s="112" t="s">
        <v>685</v>
      </c>
      <c r="V117" s="112" t="s">
        <v>675</v>
      </c>
      <c r="W117" s="113">
        <v>6040461</v>
      </c>
    </row>
    <row r="118" spans="1:23" ht="20.399999999999999" x14ac:dyDescent="0.2">
      <c r="A118" s="100">
        <v>3</v>
      </c>
      <c r="B118" s="112" t="s">
        <v>686</v>
      </c>
      <c r="C118" s="112" t="s">
        <v>23</v>
      </c>
      <c r="D118" s="112" t="s">
        <v>687</v>
      </c>
      <c r="E118" s="112" t="s">
        <v>32</v>
      </c>
      <c r="F118" s="112" t="s">
        <v>675</v>
      </c>
      <c r="G118" s="113">
        <v>603</v>
      </c>
      <c r="H118" s="114">
        <v>4</v>
      </c>
      <c r="I118" s="115">
        <v>72</v>
      </c>
      <c r="J118" s="114">
        <v>25</v>
      </c>
      <c r="K118" s="112" t="s">
        <v>27</v>
      </c>
      <c r="L118" s="112" t="s">
        <v>688</v>
      </c>
      <c r="M118" s="112" t="s">
        <v>682</v>
      </c>
      <c r="N118" s="112" t="s">
        <v>39</v>
      </c>
      <c r="O118" s="116">
        <v>7878825959</v>
      </c>
      <c r="P118" s="116">
        <v>7878828701</v>
      </c>
      <c r="Q118" s="117" t="s">
        <v>689</v>
      </c>
      <c r="R118" s="447"/>
      <c r="T118" s="112" t="s">
        <v>690</v>
      </c>
      <c r="U118" s="112" t="s">
        <v>32</v>
      </c>
      <c r="V118" s="112" t="s">
        <v>675</v>
      </c>
      <c r="W118" s="113">
        <v>603</v>
      </c>
    </row>
    <row r="119" spans="1:23" ht="20.399999999999999" x14ac:dyDescent="0.2">
      <c r="A119" s="100">
        <v>4</v>
      </c>
      <c r="B119" s="112" t="s">
        <v>691</v>
      </c>
      <c r="C119" s="112" t="s">
        <v>60</v>
      </c>
      <c r="D119" s="112" t="s">
        <v>692</v>
      </c>
      <c r="E119" s="112" t="s">
        <v>693</v>
      </c>
      <c r="F119" s="112" t="s">
        <v>675</v>
      </c>
      <c r="G119" s="113">
        <v>605</v>
      </c>
      <c r="H119" s="114">
        <v>1</v>
      </c>
      <c r="I119" s="115">
        <v>24</v>
      </c>
      <c r="J119" s="114">
        <v>2</v>
      </c>
      <c r="K119" s="112" t="s">
        <v>27</v>
      </c>
      <c r="L119" s="112" t="s">
        <v>694</v>
      </c>
      <c r="M119" s="112" t="s">
        <v>695</v>
      </c>
      <c r="N119" s="112" t="s">
        <v>39</v>
      </c>
      <c r="O119" s="116">
        <v>7878828341</v>
      </c>
      <c r="P119" s="116">
        <v>7878826818</v>
      </c>
      <c r="Q119" s="112" t="s">
        <v>696</v>
      </c>
      <c r="R119" s="447"/>
      <c r="T119" s="112" t="s">
        <v>697</v>
      </c>
      <c r="U119" s="112" t="s">
        <v>32</v>
      </c>
      <c r="V119" s="112" t="s">
        <v>675</v>
      </c>
      <c r="W119" s="113">
        <v>605</v>
      </c>
    </row>
    <row r="120" spans="1:23" x14ac:dyDescent="0.2">
      <c r="A120" s="100">
        <v>5</v>
      </c>
      <c r="B120" s="112" t="s">
        <v>698</v>
      </c>
      <c r="C120" s="112" t="s">
        <v>476</v>
      </c>
      <c r="D120" s="112" t="s">
        <v>699</v>
      </c>
      <c r="E120" s="112" t="s">
        <v>32</v>
      </c>
      <c r="F120" s="112" t="s">
        <v>675</v>
      </c>
      <c r="G120" s="113">
        <v>605</v>
      </c>
      <c r="H120" s="114">
        <v>3</v>
      </c>
      <c r="I120" s="115">
        <v>74</v>
      </c>
      <c r="J120" s="114">
        <v>34</v>
      </c>
      <c r="K120" s="112" t="s">
        <v>27</v>
      </c>
      <c r="L120" s="112" t="s">
        <v>700</v>
      </c>
      <c r="M120" s="112" t="s">
        <v>701</v>
      </c>
      <c r="N120" s="112" t="s">
        <v>39</v>
      </c>
      <c r="O120" s="116">
        <v>7878828000</v>
      </c>
      <c r="P120" s="116">
        <v>7878821030</v>
      </c>
      <c r="Q120" s="112" t="s">
        <v>683</v>
      </c>
      <c r="R120" s="447"/>
      <c r="T120" s="112" t="s">
        <v>702</v>
      </c>
      <c r="U120" s="112" t="s">
        <v>32</v>
      </c>
      <c r="V120" s="112" t="s">
        <v>675</v>
      </c>
      <c r="W120" s="113">
        <v>605</v>
      </c>
    </row>
    <row r="121" spans="1:23" ht="21.45" customHeight="1" x14ac:dyDescent="0.2">
      <c r="A121" s="27">
        <v>6</v>
      </c>
      <c r="B121" s="36" t="s">
        <v>703</v>
      </c>
      <c r="C121" s="36" t="s">
        <v>23</v>
      </c>
      <c r="D121" s="36" t="s">
        <v>704</v>
      </c>
      <c r="E121" s="36" t="s">
        <v>705</v>
      </c>
      <c r="F121" s="36" t="s">
        <v>706</v>
      </c>
      <c r="G121" s="37">
        <v>610</v>
      </c>
      <c r="H121" s="38">
        <v>6</v>
      </c>
      <c r="I121" s="115">
        <v>118</v>
      </c>
      <c r="J121" s="38">
        <v>60</v>
      </c>
      <c r="K121" s="36" t="s">
        <v>27</v>
      </c>
      <c r="L121" s="36" t="s">
        <v>707</v>
      </c>
      <c r="M121" s="36" t="s">
        <v>708</v>
      </c>
      <c r="N121" s="36" t="s">
        <v>48</v>
      </c>
      <c r="O121" s="39">
        <v>7875899000</v>
      </c>
      <c r="P121" s="39">
        <v>7875899040</v>
      </c>
      <c r="Q121" s="36" t="s">
        <v>709</v>
      </c>
      <c r="R121" s="394">
        <f>I121</f>
        <v>118</v>
      </c>
      <c r="T121" s="36" t="s">
        <v>710</v>
      </c>
      <c r="U121" s="36" t="s">
        <v>32</v>
      </c>
      <c r="V121" s="36" t="s">
        <v>706</v>
      </c>
      <c r="W121" s="37">
        <v>610</v>
      </c>
    </row>
    <row r="122" spans="1:23" ht="30.6" x14ac:dyDescent="0.2">
      <c r="A122" s="100">
        <v>7</v>
      </c>
      <c r="B122" s="112" t="s">
        <v>711</v>
      </c>
      <c r="C122" s="112" t="s">
        <v>633</v>
      </c>
      <c r="D122" s="112" t="s">
        <v>712</v>
      </c>
      <c r="E122" s="112" t="s">
        <v>713</v>
      </c>
      <c r="F122" s="112" t="s">
        <v>714</v>
      </c>
      <c r="G122" s="113">
        <v>623</v>
      </c>
      <c r="H122" s="114">
        <v>2</v>
      </c>
      <c r="I122" s="115">
        <v>88</v>
      </c>
      <c r="J122" s="114">
        <v>35</v>
      </c>
      <c r="K122" s="112" t="s">
        <v>45</v>
      </c>
      <c r="L122" s="112" t="s">
        <v>715</v>
      </c>
      <c r="M122" s="112" t="s">
        <v>168</v>
      </c>
      <c r="N122" s="112" t="s">
        <v>716</v>
      </c>
      <c r="O122" s="116">
        <v>7872545400</v>
      </c>
      <c r="P122" s="116">
        <v>7872545421</v>
      </c>
      <c r="Q122" s="112" t="s">
        <v>717</v>
      </c>
      <c r="R122" s="447">
        <f>SUM(I122:I126)</f>
        <v>291</v>
      </c>
      <c r="T122" s="112" t="s">
        <v>718</v>
      </c>
      <c r="U122" s="112" t="s">
        <v>32</v>
      </c>
      <c r="V122" s="112" t="s">
        <v>714</v>
      </c>
      <c r="W122" s="113">
        <v>622</v>
      </c>
    </row>
    <row r="123" spans="1:23" x14ac:dyDescent="0.2">
      <c r="A123" s="100">
        <v>8</v>
      </c>
      <c r="B123" s="112" t="s">
        <v>719</v>
      </c>
      <c r="C123" s="112" t="s">
        <v>23</v>
      </c>
      <c r="D123" s="112" t="s">
        <v>720</v>
      </c>
      <c r="E123" s="112" t="s">
        <v>721</v>
      </c>
      <c r="F123" s="112" t="s">
        <v>714</v>
      </c>
      <c r="G123" s="113">
        <v>6221209</v>
      </c>
      <c r="H123" s="114">
        <v>1</v>
      </c>
      <c r="I123" s="115">
        <v>16</v>
      </c>
      <c r="J123" s="114">
        <v>4</v>
      </c>
      <c r="K123" s="112" t="s">
        <v>27</v>
      </c>
      <c r="L123" s="112" t="s">
        <v>722</v>
      </c>
      <c r="M123" s="112" t="s">
        <v>723</v>
      </c>
      <c r="N123" s="112" t="s">
        <v>39</v>
      </c>
      <c r="O123" s="116">
        <v>7872543000</v>
      </c>
      <c r="P123" s="116">
        <v>7872541048</v>
      </c>
      <c r="Q123" s="112" t="s">
        <v>724</v>
      </c>
      <c r="R123" s="447"/>
      <c r="T123" s="112" t="s">
        <v>725</v>
      </c>
      <c r="U123" s="112" t="s">
        <v>726</v>
      </c>
      <c r="V123" s="112" t="s">
        <v>714</v>
      </c>
      <c r="W123" s="113">
        <v>6221209</v>
      </c>
    </row>
    <row r="124" spans="1:23" ht="20.399999999999999" x14ac:dyDescent="0.2">
      <c r="A124" s="100">
        <v>9</v>
      </c>
      <c r="B124" s="112" t="s">
        <v>727</v>
      </c>
      <c r="C124" s="112" t="s">
        <v>476</v>
      </c>
      <c r="D124" s="112" t="s">
        <v>728</v>
      </c>
      <c r="E124" s="112" t="s">
        <v>721</v>
      </c>
      <c r="F124" s="112" t="s">
        <v>714</v>
      </c>
      <c r="G124" s="113">
        <v>622</v>
      </c>
      <c r="H124" s="114">
        <v>3</v>
      </c>
      <c r="I124" s="115">
        <v>75</v>
      </c>
      <c r="J124" s="114">
        <v>27</v>
      </c>
      <c r="K124" s="112" t="s">
        <v>729</v>
      </c>
      <c r="L124" s="112" t="s">
        <v>730</v>
      </c>
      <c r="M124" s="112" t="s">
        <v>731</v>
      </c>
      <c r="N124" s="112" t="s">
        <v>732</v>
      </c>
      <c r="O124" s="116">
        <v>7878512158</v>
      </c>
      <c r="P124" s="116">
        <v>7878517600</v>
      </c>
      <c r="Q124" s="410" t="s">
        <v>733</v>
      </c>
      <c r="R124" s="447"/>
      <c r="T124" s="112" t="s">
        <v>734</v>
      </c>
      <c r="U124" s="112" t="s">
        <v>721</v>
      </c>
      <c r="V124" s="112" t="s">
        <v>714</v>
      </c>
      <c r="W124" s="113">
        <v>622</v>
      </c>
    </row>
    <row r="125" spans="1:23" ht="20.399999999999999" x14ac:dyDescent="0.2">
      <c r="A125" s="100">
        <v>10</v>
      </c>
      <c r="B125" s="112" t="s">
        <v>735</v>
      </c>
      <c r="C125" s="112" t="s">
        <v>476</v>
      </c>
      <c r="D125" s="112" t="s">
        <v>736</v>
      </c>
      <c r="E125" s="112" t="s">
        <v>737</v>
      </c>
      <c r="F125" s="112" t="s">
        <v>714</v>
      </c>
      <c r="G125" s="113">
        <v>623</v>
      </c>
      <c r="H125" s="114">
        <v>2</v>
      </c>
      <c r="I125" s="115">
        <v>37</v>
      </c>
      <c r="J125" s="114">
        <v>5</v>
      </c>
      <c r="K125" s="112" t="s">
        <v>27</v>
      </c>
      <c r="L125" s="112" t="s">
        <v>324</v>
      </c>
      <c r="M125" s="112" t="s">
        <v>63</v>
      </c>
      <c r="N125" s="112" t="s">
        <v>174</v>
      </c>
      <c r="O125" s="116">
        <v>7872542358</v>
      </c>
      <c r="P125" s="116">
        <v>7878512134</v>
      </c>
      <c r="Q125" s="112" t="s">
        <v>738</v>
      </c>
      <c r="R125" s="447"/>
      <c r="T125" s="112" t="s">
        <v>739</v>
      </c>
      <c r="U125" s="112" t="s">
        <v>726</v>
      </c>
      <c r="V125" s="112" t="s">
        <v>714</v>
      </c>
      <c r="W125" s="113">
        <v>6221884</v>
      </c>
    </row>
    <row r="126" spans="1:23" ht="20.399999999999999" x14ac:dyDescent="0.2">
      <c r="A126" s="100">
        <v>11</v>
      </c>
      <c r="B126" s="112" t="s">
        <v>740</v>
      </c>
      <c r="C126" s="112" t="s">
        <v>23</v>
      </c>
      <c r="D126" s="112" t="s">
        <v>741</v>
      </c>
      <c r="E126" s="112" t="s">
        <v>32</v>
      </c>
      <c r="F126" s="112" t="s">
        <v>714</v>
      </c>
      <c r="G126" s="113">
        <v>623</v>
      </c>
      <c r="H126" s="114">
        <v>3</v>
      </c>
      <c r="I126" s="115">
        <v>75</v>
      </c>
      <c r="J126" s="114">
        <v>37</v>
      </c>
      <c r="K126" s="112" t="s">
        <v>742</v>
      </c>
      <c r="L126" s="112" t="s">
        <v>743</v>
      </c>
      <c r="M126" s="112" t="s">
        <v>220</v>
      </c>
      <c r="N126" s="112" t="s">
        <v>39</v>
      </c>
      <c r="O126" s="116">
        <v>7878517110</v>
      </c>
      <c r="P126" s="116" t="s">
        <v>32</v>
      </c>
      <c r="Q126" s="112" t="s">
        <v>744</v>
      </c>
      <c r="R126" s="447"/>
      <c r="T126" s="112" t="s">
        <v>745</v>
      </c>
      <c r="U126" s="112" t="s">
        <v>32</v>
      </c>
      <c r="V126" s="112" t="s">
        <v>714</v>
      </c>
      <c r="W126" s="113">
        <v>622</v>
      </c>
    </row>
    <row r="127" spans="1:23" ht="20.399999999999999" x14ac:dyDescent="0.2">
      <c r="A127" s="27">
        <v>12</v>
      </c>
      <c r="B127" s="36" t="s">
        <v>746</v>
      </c>
      <c r="C127" s="36" t="s">
        <v>23</v>
      </c>
      <c r="D127" s="36" t="s">
        <v>747</v>
      </c>
      <c r="E127" s="36" t="s">
        <v>748</v>
      </c>
      <c r="F127" s="36" t="s">
        <v>749</v>
      </c>
      <c r="G127" s="37">
        <v>653</v>
      </c>
      <c r="H127" s="38">
        <v>5</v>
      </c>
      <c r="I127" s="115">
        <v>106</v>
      </c>
      <c r="J127" s="38">
        <v>118</v>
      </c>
      <c r="K127" s="36" t="s">
        <v>27</v>
      </c>
      <c r="L127" s="36" t="s">
        <v>310</v>
      </c>
      <c r="M127" s="36" t="s">
        <v>750</v>
      </c>
      <c r="N127" s="36" t="s">
        <v>48</v>
      </c>
      <c r="O127" s="39">
        <v>7878210505</v>
      </c>
      <c r="P127" s="39">
        <v>7878210070</v>
      </c>
      <c r="Q127" s="63" t="s">
        <v>1079</v>
      </c>
      <c r="R127" s="448">
        <f>SUM(I127:I128)</f>
        <v>133</v>
      </c>
      <c r="T127" s="36" t="s">
        <v>751</v>
      </c>
      <c r="U127" s="36" t="s">
        <v>32</v>
      </c>
      <c r="V127" s="36" t="s">
        <v>749</v>
      </c>
      <c r="W127" s="37">
        <v>653</v>
      </c>
    </row>
    <row r="128" spans="1:23" ht="20.399999999999999" x14ac:dyDescent="0.2">
      <c r="A128" s="27">
        <v>13</v>
      </c>
      <c r="B128" s="36" t="s">
        <v>752</v>
      </c>
      <c r="C128" s="36" t="s">
        <v>476</v>
      </c>
      <c r="D128" s="36" t="s">
        <v>753</v>
      </c>
      <c r="E128" s="36" t="s">
        <v>32</v>
      </c>
      <c r="F128" s="36" t="s">
        <v>749</v>
      </c>
      <c r="G128" s="37">
        <v>767</v>
      </c>
      <c r="H128" s="38">
        <v>2</v>
      </c>
      <c r="I128" s="115">
        <v>27</v>
      </c>
      <c r="J128" s="38">
        <v>19</v>
      </c>
      <c r="K128" s="36" t="s">
        <v>27</v>
      </c>
      <c r="L128" s="36" t="s">
        <v>37</v>
      </c>
      <c r="M128" s="36" t="s">
        <v>487</v>
      </c>
      <c r="N128" s="36" t="s">
        <v>39</v>
      </c>
      <c r="O128" s="39">
        <v>7878210099</v>
      </c>
      <c r="P128" s="39">
        <v>7878211842</v>
      </c>
      <c r="Q128" s="63" t="s">
        <v>1192</v>
      </c>
      <c r="R128" s="448"/>
      <c r="T128" s="36" t="s">
        <v>488</v>
      </c>
      <c r="U128" s="36" t="s">
        <v>32</v>
      </c>
      <c r="V128" s="36" t="s">
        <v>489</v>
      </c>
      <c r="W128" s="37">
        <v>767</v>
      </c>
    </row>
    <row r="129" spans="1:23" x14ac:dyDescent="0.2">
      <c r="A129" s="100">
        <v>14</v>
      </c>
      <c r="B129" s="112" t="s">
        <v>754</v>
      </c>
      <c r="C129" s="112" t="s">
        <v>60</v>
      </c>
      <c r="D129" s="112" t="s">
        <v>755</v>
      </c>
      <c r="E129" s="112" t="s">
        <v>756</v>
      </c>
      <c r="F129" s="112" t="s">
        <v>757</v>
      </c>
      <c r="G129" s="113">
        <v>660</v>
      </c>
      <c r="H129" s="114">
        <v>1</v>
      </c>
      <c r="I129" s="115">
        <v>8</v>
      </c>
      <c r="J129" s="114">
        <v>1</v>
      </c>
      <c r="K129" s="112" t="s">
        <v>45</v>
      </c>
      <c r="L129" s="112" t="s">
        <v>758</v>
      </c>
      <c r="M129" s="112" t="s">
        <v>759</v>
      </c>
      <c r="N129" s="112" t="s">
        <v>182</v>
      </c>
      <c r="O129" s="116">
        <v>7878492679</v>
      </c>
      <c r="P129" s="116">
        <v>7878492679</v>
      </c>
      <c r="Q129" s="112" t="s">
        <v>760</v>
      </c>
      <c r="R129" s="393">
        <f>I129</f>
        <v>8</v>
      </c>
      <c r="T129" s="112" t="s">
        <v>761</v>
      </c>
      <c r="U129" s="112" t="s">
        <v>32</v>
      </c>
      <c r="V129" s="112" t="s">
        <v>757</v>
      </c>
      <c r="W129" s="113">
        <v>660</v>
      </c>
    </row>
    <row r="130" spans="1:23" x14ac:dyDescent="0.2">
      <c r="A130" s="27">
        <v>15</v>
      </c>
      <c r="B130" s="36" t="s">
        <v>762</v>
      </c>
      <c r="C130" s="36" t="s">
        <v>23</v>
      </c>
      <c r="D130" s="36" t="s">
        <v>763</v>
      </c>
      <c r="E130" s="36" t="s">
        <v>764</v>
      </c>
      <c r="F130" s="36" t="s">
        <v>765</v>
      </c>
      <c r="G130" s="37">
        <v>662</v>
      </c>
      <c r="H130" s="38">
        <v>2</v>
      </c>
      <c r="I130" s="115">
        <v>15</v>
      </c>
      <c r="J130" s="38">
        <v>2</v>
      </c>
      <c r="K130" s="36" t="s">
        <v>27</v>
      </c>
      <c r="L130" s="36" t="s">
        <v>766</v>
      </c>
      <c r="M130" s="36" t="s">
        <v>168</v>
      </c>
      <c r="N130" s="36" t="s">
        <v>39</v>
      </c>
      <c r="O130" s="39">
        <v>7878720444</v>
      </c>
      <c r="P130" s="39">
        <v>7878720444</v>
      </c>
      <c r="Q130" s="36" t="s">
        <v>767</v>
      </c>
      <c r="R130" s="448">
        <f>SUM(I130:I133)</f>
        <v>114</v>
      </c>
      <c r="T130" s="36" t="s">
        <v>768</v>
      </c>
      <c r="U130" s="36" t="s">
        <v>769</v>
      </c>
      <c r="V130" s="36" t="s">
        <v>765</v>
      </c>
      <c r="W130" s="37">
        <v>690</v>
      </c>
    </row>
    <row r="131" spans="1:23" ht="20.399999999999999" x14ac:dyDescent="0.2">
      <c r="A131" s="27">
        <v>16</v>
      </c>
      <c r="B131" s="36" t="s">
        <v>770</v>
      </c>
      <c r="C131" s="36" t="s">
        <v>476</v>
      </c>
      <c r="D131" s="36" t="s">
        <v>771</v>
      </c>
      <c r="E131" s="36" t="s">
        <v>772</v>
      </c>
      <c r="F131" s="36" t="s">
        <v>765</v>
      </c>
      <c r="G131" s="37">
        <v>662</v>
      </c>
      <c r="H131" s="38">
        <v>2</v>
      </c>
      <c r="I131" s="115">
        <v>42</v>
      </c>
      <c r="J131" s="38">
        <v>54</v>
      </c>
      <c r="K131" s="36" t="s">
        <v>45</v>
      </c>
      <c r="L131" s="36" t="s">
        <v>773</v>
      </c>
      <c r="M131" s="36" t="s">
        <v>774</v>
      </c>
      <c r="N131" s="36" t="s">
        <v>182</v>
      </c>
      <c r="O131" s="39">
        <v>7878722045</v>
      </c>
      <c r="P131" s="39">
        <v>7878302654</v>
      </c>
      <c r="Q131" s="63" t="s">
        <v>1193</v>
      </c>
      <c r="R131" s="448"/>
      <c r="T131" s="36" t="s">
        <v>775</v>
      </c>
      <c r="U131" s="36" t="s">
        <v>32</v>
      </c>
      <c r="V131" s="36" t="s">
        <v>765</v>
      </c>
      <c r="W131" s="37">
        <v>662</v>
      </c>
    </row>
    <row r="132" spans="1:23" ht="20.399999999999999" x14ac:dyDescent="0.2">
      <c r="A132" s="27">
        <v>17</v>
      </c>
      <c r="B132" s="36" t="s">
        <v>776</v>
      </c>
      <c r="C132" s="36" t="s">
        <v>23</v>
      </c>
      <c r="D132" s="36" t="s">
        <v>777</v>
      </c>
      <c r="E132" s="36" t="s">
        <v>32</v>
      </c>
      <c r="F132" s="36" t="s">
        <v>765</v>
      </c>
      <c r="G132" s="37">
        <v>662</v>
      </c>
      <c r="H132" s="38">
        <v>1</v>
      </c>
      <c r="I132" s="115">
        <v>20</v>
      </c>
      <c r="J132" s="38">
        <v>2</v>
      </c>
      <c r="K132" s="36" t="s">
        <v>27</v>
      </c>
      <c r="L132" s="36" t="s">
        <v>76</v>
      </c>
      <c r="M132" s="36" t="s">
        <v>111</v>
      </c>
      <c r="N132" s="36" t="s">
        <v>48</v>
      </c>
      <c r="O132" s="39">
        <v>7876095888</v>
      </c>
      <c r="P132" s="39">
        <v>7866643388</v>
      </c>
      <c r="Q132" s="63" t="s">
        <v>1107</v>
      </c>
      <c r="R132" s="448"/>
      <c r="T132" s="36" t="s">
        <v>780</v>
      </c>
      <c r="U132" s="36" t="s">
        <v>32</v>
      </c>
      <c r="V132" s="36" t="s">
        <v>765</v>
      </c>
      <c r="W132" s="37">
        <v>662</v>
      </c>
    </row>
    <row r="133" spans="1:23" ht="20.399999999999999" x14ac:dyDescent="0.2">
      <c r="A133" s="27">
        <v>18</v>
      </c>
      <c r="B133" s="36" t="s">
        <v>781</v>
      </c>
      <c r="C133" s="36" t="s">
        <v>52</v>
      </c>
      <c r="D133" s="36" t="s">
        <v>782</v>
      </c>
      <c r="E133" s="36" t="s">
        <v>32</v>
      </c>
      <c r="F133" s="36" t="s">
        <v>765</v>
      </c>
      <c r="G133" s="37">
        <v>662</v>
      </c>
      <c r="H133" s="38">
        <v>1</v>
      </c>
      <c r="I133" s="115">
        <v>37</v>
      </c>
      <c r="J133" s="38">
        <v>40</v>
      </c>
      <c r="K133" s="36" t="s">
        <v>27</v>
      </c>
      <c r="L133" s="36" t="s">
        <v>783</v>
      </c>
      <c r="M133" s="36" t="s">
        <v>784</v>
      </c>
      <c r="N133" s="36" t="s">
        <v>39</v>
      </c>
      <c r="O133" s="39">
        <v>7878729554</v>
      </c>
      <c r="P133" s="39">
        <v>7878729553</v>
      </c>
      <c r="Q133" s="36" t="s">
        <v>785</v>
      </c>
      <c r="R133" s="448"/>
      <c r="T133" s="36" t="s">
        <v>786</v>
      </c>
      <c r="U133" s="36" t="s">
        <v>32</v>
      </c>
      <c r="V133" s="36" t="s">
        <v>765</v>
      </c>
      <c r="W133" s="37">
        <v>662</v>
      </c>
    </row>
    <row r="134" spans="1:23" ht="20.399999999999999" x14ac:dyDescent="0.2">
      <c r="A134" s="100">
        <v>19</v>
      </c>
      <c r="B134" s="112" t="s">
        <v>787</v>
      </c>
      <c r="C134" s="112" t="s">
        <v>60</v>
      </c>
      <c r="D134" s="112" t="s">
        <v>788</v>
      </c>
      <c r="E134" s="112" t="s">
        <v>789</v>
      </c>
      <c r="F134" s="112" t="s">
        <v>790</v>
      </c>
      <c r="G134" s="113">
        <v>667</v>
      </c>
      <c r="H134" s="114">
        <v>1</v>
      </c>
      <c r="I134" s="115">
        <v>13</v>
      </c>
      <c r="J134" s="114">
        <v>2</v>
      </c>
      <c r="K134" s="112" t="s">
        <v>27</v>
      </c>
      <c r="L134" s="112" t="s">
        <v>110</v>
      </c>
      <c r="M134" s="112" t="s">
        <v>791</v>
      </c>
      <c r="N134" s="112" t="s">
        <v>39</v>
      </c>
      <c r="O134" s="116">
        <v>7878996162</v>
      </c>
      <c r="P134" s="116">
        <v>7878996162</v>
      </c>
      <c r="Q134" s="112" t="s">
        <v>792</v>
      </c>
      <c r="R134" s="447">
        <f>SUM(I134:I136)</f>
        <v>100</v>
      </c>
      <c r="T134" s="112" t="s">
        <v>793</v>
      </c>
      <c r="U134" s="112" t="s">
        <v>32</v>
      </c>
      <c r="V134" s="112" t="s">
        <v>790</v>
      </c>
      <c r="W134" s="113">
        <v>667</v>
      </c>
    </row>
    <row r="135" spans="1:23" ht="20.399999999999999" x14ac:dyDescent="0.2">
      <c r="A135" s="100">
        <v>20</v>
      </c>
      <c r="B135" s="112" t="s">
        <v>794</v>
      </c>
      <c r="C135" s="112" t="s">
        <v>476</v>
      </c>
      <c r="D135" s="112" t="s">
        <v>795</v>
      </c>
      <c r="E135" s="112" t="s">
        <v>796</v>
      </c>
      <c r="F135" s="112" t="s">
        <v>790</v>
      </c>
      <c r="G135" s="113">
        <v>667</v>
      </c>
      <c r="H135" s="114">
        <v>1</v>
      </c>
      <c r="I135" s="115">
        <v>13</v>
      </c>
      <c r="J135" s="114">
        <v>2</v>
      </c>
      <c r="K135" s="112" t="s">
        <v>45</v>
      </c>
      <c r="L135" s="112" t="s">
        <v>797</v>
      </c>
      <c r="M135" s="112" t="s">
        <v>341</v>
      </c>
      <c r="N135" s="112" t="s">
        <v>182</v>
      </c>
      <c r="O135" s="116">
        <v>7878996633</v>
      </c>
      <c r="P135" s="116" t="s">
        <v>32</v>
      </c>
      <c r="Q135" s="112" t="s">
        <v>798</v>
      </c>
      <c r="R135" s="447"/>
      <c r="T135" s="112" t="s">
        <v>799</v>
      </c>
      <c r="U135" s="112" t="s">
        <v>796</v>
      </c>
      <c r="V135" s="112" t="s">
        <v>790</v>
      </c>
      <c r="W135" s="113">
        <v>667</v>
      </c>
    </row>
    <row r="136" spans="1:23" ht="20.399999999999999" x14ac:dyDescent="0.2">
      <c r="A136" s="100">
        <v>21</v>
      </c>
      <c r="B136" s="112" t="s">
        <v>800</v>
      </c>
      <c r="C136" s="112" t="s">
        <v>476</v>
      </c>
      <c r="D136" s="112" t="s">
        <v>801</v>
      </c>
      <c r="E136" s="112" t="s">
        <v>802</v>
      </c>
      <c r="F136" s="112" t="s">
        <v>790</v>
      </c>
      <c r="G136" s="113">
        <v>667</v>
      </c>
      <c r="H136" s="114">
        <v>3</v>
      </c>
      <c r="I136" s="115">
        <v>74</v>
      </c>
      <c r="J136" s="114">
        <v>69</v>
      </c>
      <c r="K136" s="112" t="s">
        <v>27</v>
      </c>
      <c r="L136" s="112" t="s">
        <v>160</v>
      </c>
      <c r="M136" s="112" t="s">
        <v>803</v>
      </c>
      <c r="N136" s="112" t="s">
        <v>39</v>
      </c>
      <c r="O136" s="116">
        <v>7878997777</v>
      </c>
      <c r="P136" s="116">
        <v>7878996040</v>
      </c>
      <c r="Q136" s="410" t="s">
        <v>804</v>
      </c>
      <c r="R136" s="447"/>
      <c r="T136" s="112" t="s">
        <v>805</v>
      </c>
      <c r="U136" s="112" t="s">
        <v>32</v>
      </c>
      <c r="V136" s="112" t="s">
        <v>790</v>
      </c>
      <c r="W136" s="113">
        <v>667</v>
      </c>
    </row>
    <row r="137" spans="1:23" ht="20.399999999999999" x14ac:dyDescent="0.2">
      <c r="A137" s="27">
        <v>22</v>
      </c>
      <c r="B137" s="36" t="s">
        <v>806</v>
      </c>
      <c r="C137" s="36" t="s">
        <v>239</v>
      </c>
      <c r="D137" s="36" t="s">
        <v>807</v>
      </c>
      <c r="E137" s="36" t="s">
        <v>808</v>
      </c>
      <c r="F137" s="36" t="s">
        <v>809</v>
      </c>
      <c r="G137" s="37">
        <v>681</v>
      </c>
      <c r="H137" s="38">
        <v>2</v>
      </c>
      <c r="I137" s="115">
        <v>29</v>
      </c>
      <c r="J137" s="38">
        <v>8</v>
      </c>
      <c r="K137" s="36" t="s">
        <v>27</v>
      </c>
      <c r="L137" s="36" t="s">
        <v>810</v>
      </c>
      <c r="M137" s="36" t="s">
        <v>811</v>
      </c>
      <c r="N137" s="36" t="s">
        <v>39</v>
      </c>
      <c r="O137" s="39">
        <v>7878332150</v>
      </c>
      <c r="P137" s="39">
        <v>7878332150</v>
      </c>
      <c r="Q137" s="36" t="s">
        <v>812</v>
      </c>
      <c r="R137" s="448">
        <f>SUM(I137:I140)</f>
        <v>425</v>
      </c>
      <c r="T137" s="36" t="s">
        <v>813</v>
      </c>
      <c r="U137" s="36" t="s">
        <v>32</v>
      </c>
      <c r="V137" s="36" t="s">
        <v>809</v>
      </c>
      <c r="W137" s="37">
        <v>681</v>
      </c>
    </row>
    <row r="138" spans="1:23" ht="20.399999999999999" x14ac:dyDescent="0.2">
      <c r="A138" s="27">
        <v>23</v>
      </c>
      <c r="B138" s="36" t="s">
        <v>814</v>
      </c>
      <c r="C138" s="36" t="s">
        <v>23</v>
      </c>
      <c r="D138" s="36" t="s">
        <v>815</v>
      </c>
      <c r="E138" s="36" t="s">
        <v>32</v>
      </c>
      <c r="F138" s="36" t="s">
        <v>809</v>
      </c>
      <c r="G138" s="37">
        <v>680</v>
      </c>
      <c r="H138" s="38">
        <v>1</v>
      </c>
      <c r="I138" s="115">
        <v>49</v>
      </c>
      <c r="J138" s="38">
        <v>10</v>
      </c>
      <c r="K138" s="36" t="s">
        <v>27</v>
      </c>
      <c r="L138" s="36" t="s">
        <v>143</v>
      </c>
      <c r="M138" s="36" t="s">
        <v>816</v>
      </c>
      <c r="N138" s="36" t="s">
        <v>48</v>
      </c>
      <c r="O138" s="39">
        <v>7878329191</v>
      </c>
      <c r="P138" s="39">
        <v>7878329122</v>
      </c>
      <c r="Q138" s="36" t="s">
        <v>817</v>
      </c>
      <c r="R138" s="448"/>
      <c r="T138" s="36" t="s">
        <v>818</v>
      </c>
      <c r="U138" s="36" t="s">
        <v>32</v>
      </c>
      <c r="V138" s="36" t="s">
        <v>809</v>
      </c>
      <c r="W138" s="37">
        <v>680</v>
      </c>
    </row>
    <row r="139" spans="1:23" ht="20.399999999999999" x14ac:dyDescent="0.2">
      <c r="A139" s="27">
        <v>24</v>
      </c>
      <c r="B139" s="36" t="s">
        <v>819</v>
      </c>
      <c r="C139" s="36" t="s">
        <v>23</v>
      </c>
      <c r="D139" s="36" t="s">
        <v>820</v>
      </c>
      <c r="E139" s="36" t="s">
        <v>821</v>
      </c>
      <c r="F139" s="36" t="s">
        <v>809</v>
      </c>
      <c r="G139" s="37">
        <v>6822368</v>
      </c>
      <c r="H139" s="38">
        <v>7</v>
      </c>
      <c r="I139" s="115">
        <v>141</v>
      </c>
      <c r="J139" s="38">
        <v>98</v>
      </c>
      <c r="K139" s="36" t="s">
        <v>27</v>
      </c>
      <c r="L139" s="36" t="s">
        <v>822</v>
      </c>
      <c r="M139" s="36" t="s">
        <v>487</v>
      </c>
      <c r="N139" s="36" t="s">
        <v>30</v>
      </c>
      <c r="O139" s="39">
        <v>7878331100</v>
      </c>
      <c r="P139" s="39">
        <v>7878331300</v>
      </c>
      <c r="Q139" s="63" t="s">
        <v>823</v>
      </c>
      <c r="R139" s="448"/>
      <c r="T139" s="36" t="s">
        <v>824</v>
      </c>
      <c r="U139" s="36" t="s">
        <v>0</v>
      </c>
      <c r="V139" s="36" t="s">
        <v>809</v>
      </c>
      <c r="W139" s="37">
        <v>680</v>
      </c>
    </row>
    <row r="140" spans="1:23" ht="20.399999999999999" x14ac:dyDescent="0.2">
      <c r="A140" s="27">
        <v>25</v>
      </c>
      <c r="B140" s="36" t="s">
        <v>825</v>
      </c>
      <c r="C140" s="36" t="s">
        <v>23</v>
      </c>
      <c r="D140" s="36" t="s">
        <v>826</v>
      </c>
      <c r="E140" s="36" t="s">
        <v>827</v>
      </c>
      <c r="F140" s="36" t="s">
        <v>809</v>
      </c>
      <c r="G140" s="37">
        <v>680</v>
      </c>
      <c r="H140" s="38">
        <v>4</v>
      </c>
      <c r="I140" s="115">
        <v>206</v>
      </c>
      <c r="J140" s="38">
        <v>335</v>
      </c>
      <c r="K140" s="36" t="s">
        <v>27</v>
      </c>
      <c r="L140" s="36" t="s">
        <v>828</v>
      </c>
      <c r="M140" s="36" t="s">
        <v>829</v>
      </c>
      <c r="N140" s="36" t="s">
        <v>174</v>
      </c>
      <c r="O140" s="39">
        <v>7878323030</v>
      </c>
      <c r="P140" s="39">
        <v>7878343475</v>
      </c>
      <c r="Q140" s="36" t="s">
        <v>830</v>
      </c>
      <c r="R140" s="448"/>
      <c r="T140" s="36" t="s">
        <v>831</v>
      </c>
      <c r="U140" s="36" t="s">
        <v>32</v>
      </c>
      <c r="V140" s="36" t="s">
        <v>809</v>
      </c>
      <c r="W140" s="37">
        <v>680</v>
      </c>
    </row>
    <row r="141" spans="1:23" x14ac:dyDescent="0.2">
      <c r="A141" s="100">
        <v>26</v>
      </c>
      <c r="B141" s="112" t="s">
        <v>832</v>
      </c>
      <c r="C141" s="112" t="s">
        <v>23</v>
      </c>
      <c r="D141" s="112" t="s">
        <v>833</v>
      </c>
      <c r="E141" s="112" t="s">
        <v>32</v>
      </c>
      <c r="F141" s="112" t="s">
        <v>834</v>
      </c>
      <c r="G141" s="113">
        <v>678</v>
      </c>
      <c r="H141" s="114">
        <v>1</v>
      </c>
      <c r="I141" s="115">
        <v>38</v>
      </c>
      <c r="J141" s="114">
        <v>16</v>
      </c>
      <c r="K141" s="112" t="s">
        <v>835</v>
      </c>
      <c r="L141" s="112" t="s">
        <v>143</v>
      </c>
      <c r="M141" s="112" t="s">
        <v>836</v>
      </c>
      <c r="N141" s="112" t="s">
        <v>39</v>
      </c>
      <c r="O141" s="116">
        <v>7878953070</v>
      </c>
      <c r="P141" s="116">
        <v>7878953589</v>
      </c>
      <c r="Q141" s="112" t="s">
        <v>837</v>
      </c>
      <c r="R141" s="393">
        <f>SUM(I141:I141)</f>
        <v>38</v>
      </c>
      <c r="T141" s="112" t="s">
        <v>838</v>
      </c>
      <c r="U141" s="112" t="s">
        <v>32</v>
      </c>
      <c r="V141" s="112" t="s">
        <v>834</v>
      </c>
      <c r="W141" s="113">
        <v>678</v>
      </c>
    </row>
    <row r="142" spans="1:23" ht="20.399999999999999" x14ac:dyDescent="0.2">
      <c r="A142" s="27">
        <v>27</v>
      </c>
      <c r="B142" s="36" t="s">
        <v>839</v>
      </c>
      <c r="C142" s="36" t="s">
        <v>60</v>
      </c>
      <c r="D142" s="36" t="s">
        <v>840</v>
      </c>
      <c r="E142" s="36" t="s">
        <v>841</v>
      </c>
      <c r="F142" s="36" t="s">
        <v>842</v>
      </c>
      <c r="G142" s="37">
        <v>677</v>
      </c>
      <c r="H142" s="38">
        <v>1</v>
      </c>
      <c r="I142" s="115">
        <v>9</v>
      </c>
      <c r="J142" s="38">
        <v>3</v>
      </c>
      <c r="K142" s="36" t="s">
        <v>27</v>
      </c>
      <c r="L142" s="36" t="s">
        <v>843</v>
      </c>
      <c r="M142" s="36" t="s">
        <v>844</v>
      </c>
      <c r="N142" s="36" t="s">
        <v>39</v>
      </c>
      <c r="O142" s="39">
        <v>7878238550</v>
      </c>
      <c r="P142" s="39">
        <v>7878238550</v>
      </c>
      <c r="Q142" s="36" t="s">
        <v>845</v>
      </c>
      <c r="R142" s="448">
        <f>SUM(I142:I152)</f>
        <v>274</v>
      </c>
      <c r="T142" s="36" t="s">
        <v>846</v>
      </c>
      <c r="U142" s="36" t="s">
        <v>32</v>
      </c>
      <c r="V142" s="36" t="s">
        <v>842</v>
      </c>
      <c r="W142" s="37">
        <v>677</v>
      </c>
    </row>
    <row r="143" spans="1:23" ht="20.399999999999999" x14ac:dyDescent="0.2">
      <c r="A143" s="27">
        <v>28</v>
      </c>
      <c r="B143" s="36" t="s">
        <v>847</v>
      </c>
      <c r="C143" s="36" t="s">
        <v>60</v>
      </c>
      <c r="D143" s="36" t="s">
        <v>848</v>
      </c>
      <c r="E143" s="36" t="s">
        <v>849</v>
      </c>
      <c r="F143" s="36" t="s">
        <v>842</v>
      </c>
      <c r="G143" s="37">
        <v>6771484</v>
      </c>
      <c r="H143" s="38">
        <v>1</v>
      </c>
      <c r="I143" s="115">
        <v>9</v>
      </c>
      <c r="J143" s="38">
        <v>10</v>
      </c>
      <c r="K143" s="36" t="s">
        <v>27</v>
      </c>
      <c r="L143" s="36" t="s">
        <v>850</v>
      </c>
      <c r="M143" s="36" t="s">
        <v>851</v>
      </c>
      <c r="N143" s="36" t="s">
        <v>39</v>
      </c>
      <c r="O143" s="39">
        <v>7878231525</v>
      </c>
      <c r="P143" s="39">
        <v>7878231530</v>
      </c>
      <c r="Q143" s="36" t="s">
        <v>852</v>
      </c>
      <c r="R143" s="448"/>
      <c r="T143" s="36" t="s">
        <v>853</v>
      </c>
      <c r="U143" s="36" t="s">
        <v>32</v>
      </c>
      <c r="V143" s="36" t="s">
        <v>842</v>
      </c>
      <c r="W143" s="37">
        <v>6771484</v>
      </c>
    </row>
    <row r="144" spans="1:23" ht="20.399999999999999" x14ac:dyDescent="0.2">
      <c r="A144" s="27">
        <v>29</v>
      </c>
      <c r="B144" s="36" t="s">
        <v>854</v>
      </c>
      <c r="C144" s="36" t="s">
        <v>23</v>
      </c>
      <c r="D144" s="36" t="s">
        <v>855</v>
      </c>
      <c r="E144" s="36" t="s">
        <v>856</v>
      </c>
      <c r="F144" s="36" t="s">
        <v>842</v>
      </c>
      <c r="G144" s="37">
        <v>677</v>
      </c>
      <c r="H144" s="38">
        <v>2</v>
      </c>
      <c r="I144" s="115">
        <v>19</v>
      </c>
      <c r="J144" s="38">
        <v>2</v>
      </c>
      <c r="K144" s="36" t="s">
        <v>55</v>
      </c>
      <c r="L144" s="36" t="s">
        <v>707</v>
      </c>
      <c r="M144" s="36" t="s">
        <v>857</v>
      </c>
      <c r="N144" s="36" t="s">
        <v>101</v>
      </c>
      <c r="O144" s="39">
        <v>7878235600</v>
      </c>
      <c r="P144" s="39" t="s">
        <v>0</v>
      </c>
      <c r="Q144" s="36" t="s">
        <v>858</v>
      </c>
      <c r="R144" s="448"/>
      <c r="T144" s="36" t="s">
        <v>859</v>
      </c>
      <c r="U144" s="36" t="s">
        <v>32</v>
      </c>
      <c r="V144" s="36" t="s">
        <v>842</v>
      </c>
      <c r="W144" s="37">
        <v>677</v>
      </c>
    </row>
    <row r="145" spans="1:23" x14ac:dyDescent="0.2">
      <c r="A145" s="27">
        <v>30</v>
      </c>
      <c r="B145" s="36" t="s">
        <v>860</v>
      </c>
      <c r="C145" s="36" t="s">
        <v>60</v>
      </c>
      <c r="D145" s="36" t="s">
        <v>861</v>
      </c>
      <c r="E145" s="36" t="s">
        <v>862</v>
      </c>
      <c r="F145" s="36" t="s">
        <v>842</v>
      </c>
      <c r="G145" s="37">
        <v>677</v>
      </c>
      <c r="H145" s="38">
        <v>1</v>
      </c>
      <c r="I145" s="115">
        <v>7</v>
      </c>
      <c r="J145" s="38">
        <v>1</v>
      </c>
      <c r="K145" s="36" t="s">
        <v>82</v>
      </c>
      <c r="L145" s="36" t="s">
        <v>863</v>
      </c>
      <c r="M145" s="36" t="s">
        <v>864</v>
      </c>
      <c r="N145" s="36" t="s">
        <v>101</v>
      </c>
      <c r="O145" s="39">
        <v>7878230147</v>
      </c>
      <c r="P145" s="39" t="s">
        <v>32</v>
      </c>
      <c r="Q145" s="36" t="s">
        <v>865</v>
      </c>
      <c r="R145" s="448"/>
      <c r="T145" s="36" t="s">
        <v>866</v>
      </c>
      <c r="U145" s="36" t="s">
        <v>32</v>
      </c>
      <c r="V145" s="36" t="s">
        <v>842</v>
      </c>
      <c r="W145" s="37">
        <v>677</v>
      </c>
    </row>
    <row r="146" spans="1:23" ht="20.399999999999999" x14ac:dyDescent="0.2">
      <c r="A146" s="27">
        <v>31</v>
      </c>
      <c r="B146" s="36" t="s">
        <v>867</v>
      </c>
      <c r="C146" s="36" t="s">
        <v>177</v>
      </c>
      <c r="D146" s="36" t="s">
        <v>868</v>
      </c>
      <c r="E146" s="36" t="s">
        <v>32</v>
      </c>
      <c r="F146" s="36" t="s">
        <v>842</v>
      </c>
      <c r="G146" s="37">
        <v>677</v>
      </c>
      <c r="H146" s="38">
        <v>1</v>
      </c>
      <c r="I146" s="115">
        <v>5</v>
      </c>
      <c r="J146" s="38">
        <v>3</v>
      </c>
      <c r="K146" s="36" t="s">
        <v>55</v>
      </c>
      <c r="L146" s="36" t="s">
        <v>151</v>
      </c>
      <c r="M146" s="36" t="s">
        <v>869</v>
      </c>
      <c r="N146" s="36" t="s">
        <v>101</v>
      </c>
      <c r="O146" s="39">
        <v>7878231378</v>
      </c>
      <c r="P146" s="39">
        <v>9172103026</v>
      </c>
      <c r="Q146" s="36" t="s">
        <v>870</v>
      </c>
      <c r="R146" s="448"/>
      <c r="T146" s="36" t="s">
        <v>871</v>
      </c>
      <c r="U146" s="36" t="s">
        <v>856</v>
      </c>
      <c r="V146" s="36" t="s">
        <v>842</v>
      </c>
      <c r="W146" s="37">
        <v>677</v>
      </c>
    </row>
    <row r="147" spans="1:23" ht="20.399999999999999" x14ac:dyDescent="0.2">
      <c r="A147" s="387">
        <v>32</v>
      </c>
      <c r="B147" s="381" t="s">
        <v>872</v>
      </c>
      <c r="C147" s="381" t="s">
        <v>476</v>
      </c>
      <c r="D147" s="381" t="s">
        <v>873</v>
      </c>
      <c r="E147" s="381" t="s">
        <v>0</v>
      </c>
      <c r="F147" s="381" t="s">
        <v>842</v>
      </c>
      <c r="G147" s="382">
        <v>677</v>
      </c>
      <c r="H147" s="383">
        <v>3</v>
      </c>
      <c r="I147" s="110">
        <v>0</v>
      </c>
      <c r="J147" s="383">
        <v>21</v>
      </c>
      <c r="K147" s="381" t="s">
        <v>45</v>
      </c>
      <c r="L147" s="381" t="s">
        <v>874</v>
      </c>
      <c r="M147" s="381" t="s">
        <v>875</v>
      </c>
      <c r="N147" s="381" t="s">
        <v>182</v>
      </c>
      <c r="O147" s="385">
        <v>7878232645</v>
      </c>
      <c r="P147" s="385">
        <v>7878233380</v>
      </c>
      <c r="Q147" s="411" t="s">
        <v>876</v>
      </c>
      <c r="R147" s="448"/>
      <c r="T147" s="36" t="s">
        <v>877</v>
      </c>
      <c r="U147" s="36" t="s">
        <v>32</v>
      </c>
      <c r="V147" s="36" t="s">
        <v>842</v>
      </c>
      <c r="W147" s="37">
        <v>677</v>
      </c>
    </row>
    <row r="148" spans="1:23" ht="20.399999999999999" x14ac:dyDescent="0.2">
      <c r="A148" s="27">
        <v>33</v>
      </c>
      <c r="B148" s="36" t="s">
        <v>878</v>
      </c>
      <c r="C148" s="36" t="s">
        <v>239</v>
      </c>
      <c r="D148" s="36" t="s">
        <v>879</v>
      </c>
      <c r="E148" s="36"/>
      <c r="F148" s="36" t="s">
        <v>842</v>
      </c>
      <c r="G148" s="37">
        <v>677</v>
      </c>
      <c r="H148" s="38">
        <v>1</v>
      </c>
      <c r="I148" s="115">
        <v>11</v>
      </c>
      <c r="J148" s="38">
        <v>4</v>
      </c>
      <c r="K148" s="36" t="s">
        <v>441</v>
      </c>
      <c r="L148" s="36" t="s">
        <v>880</v>
      </c>
      <c r="M148" s="36" t="s">
        <v>881</v>
      </c>
      <c r="N148" s="36" t="s">
        <v>101</v>
      </c>
      <c r="O148" s="39" t="s">
        <v>882</v>
      </c>
      <c r="P148" s="39"/>
      <c r="Q148" s="118" t="s">
        <v>883</v>
      </c>
      <c r="R148" s="448"/>
      <c r="T148" s="36" t="s">
        <v>600</v>
      </c>
      <c r="U148" s="36"/>
      <c r="V148" s="36" t="s">
        <v>489</v>
      </c>
      <c r="W148" s="37">
        <v>767</v>
      </c>
    </row>
    <row r="149" spans="1:23" ht="20.399999999999999" x14ac:dyDescent="0.2">
      <c r="A149" s="27">
        <v>34</v>
      </c>
      <c r="B149" s="36" t="s">
        <v>884</v>
      </c>
      <c r="C149" s="36" t="s">
        <v>23</v>
      </c>
      <c r="D149" s="36" t="s">
        <v>885</v>
      </c>
      <c r="E149" s="36" t="s">
        <v>32</v>
      </c>
      <c r="F149" s="36" t="s">
        <v>842</v>
      </c>
      <c r="G149" s="37">
        <v>677</v>
      </c>
      <c r="H149" s="38">
        <v>4</v>
      </c>
      <c r="I149" s="115">
        <v>112</v>
      </c>
      <c r="J149" s="38">
        <v>130</v>
      </c>
      <c r="K149" s="36" t="s">
        <v>27</v>
      </c>
      <c r="L149" s="36" t="s">
        <v>886</v>
      </c>
      <c r="M149" s="36" t="s">
        <v>887</v>
      </c>
      <c r="N149" s="36" t="s">
        <v>39</v>
      </c>
      <c r="O149" s="39">
        <v>7878237500</v>
      </c>
      <c r="P149" s="39" t="s">
        <v>32</v>
      </c>
      <c r="Q149" s="36" t="s">
        <v>888</v>
      </c>
      <c r="R149" s="448"/>
      <c r="T149" s="36" t="s">
        <v>889</v>
      </c>
      <c r="U149" s="36" t="s">
        <v>32</v>
      </c>
      <c r="V149" s="36" t="s">
        <v>842</v>
      </c>
      <c r="W149" s="37">
        <v>677</v>
      </c>
    </row>
    <row r="150" spans="1:23" ht="20.399999999999999" x14ac:dyDescent="0.2">
      <c r="A150" s="27">
        <v>35</v>
      </c>
      <c r="B150" s="36" t="s">
        <v>890</v>
      </c>
      <c r="C150" s="36" t="s">
        <v>60</v>
      </c>
      <c r="D150" s="36" t="s">
        <v>891</v>
      </c>
      <c r="E150" s="36" t="s">
        <v>32</v>
      </c>
      <c r="F150" s="36" t="s">
        <v>842</v>
      </c>
      <c r="G150" s="37">
        <v>677</v>
      </c>
      <c r="H150" s="38">
        <v>1</v>
      </c>
      <c r="I150" s="115">
        <v>11</v>
      </c>
      <c r="J150" s="38">
        <v>7</v>
      </c>
      <c r="K150" s="36" t="s">
        <v>55</v>
      </c>
      <c r="L150" s="36" t="s">
        <v>892</v>
      </c>
      <c r="M150" s="36" t="s">
        <v>893</v>
      </c>
      <c r="N150" s="36" t="s">
        <v>101</v>
      </c>
      <c r="O150" s="39">
        <v>7878235654</v>
      </c>
      <c r="P150" s="39">
        <v>7878230224</v>
      </c>
      <c r="Q150" s="36" t="s">
        <v>894</v>
      </c>
      <c r="R150" s="448"/>
      <c r="T150" s="36" t="s">
        <v>895</v>
      </c>
      <c r="U150" s="36" t="s">
        <v>32</v>
      </c>
      <c r="V150" s="36" t="s">
        <v>842</v>
      </c>
      <c r="W150" s="37">
        <v>677</v>
      </c>
    </row>
    <row r="151" spans="1:23" x14ac:dyDescent="0.2">
      <c r="A151" s="387">
        <v>36</v>
      </c>
      <c r="B151" s="381" t="s">
        <v>896</v>
      </c>
      <c r="C151" s="381" t="s">
        <v>60</v>
      </c>
      <c r="D151" s="381" t="s">
        <v>897</v>
      </c>
      <c r="E151" s="381" t="s">
        <v>898</v>
      </c>
      <c r="F151" s="381" t="s">
        <v>842</v>
      </c>
      <c r="G151" s="382">
        <v>677</v>
      </c>
      <c r="H151" s="383">
        <v>1</v>
      </c>
      <c r="I151" s="110">
        <v>0</v>
      </c>
      <c r="J151" s="383">
        <v>5</v>
      </c>
      <c r="K151" s="381" t="s">
        <v>27</v>
      </c>
      <c r="L151" s="381" t="s">
        <v>899</v>
      </c>
      <c r="M151" s="381" t="s">
        <v>828</v>
      </c>
      <c r="N151" s="381" t="s">
        <v>39</v>
      </c>
      <c r="O151" s="385">
        <v>7878231430</v>
      </c>
      <c r="P151" s="385">
        <v>7878233963</v>
      </c>
      <c r="Q151" s="381" t="s">
        <v>900</v>
      </c>
      <c r="R151" s="448"/>
      <c r="T151" s="36" t="s">
        <v>901</v>
      </c>
      <c r="U151" s="36" t="s">
        <v>898</v>
      </c>
      <c r="V151" s="36" t="s">
        <v>842</v>
      </c>
      <c r="W151" s="37">
        <v>677</v>
      </c>
    </row>
    <row r="152" spans="1:23" ht="20.399999999999999" x14ac:dyDescent="0.2">
      <c r="A152" s="27">
        <v>37</v>
      </c>
      <c r="B152" s="36" t="s">
        <v>902</v>
      </c>
      <c r="C152" s="36" t="s">
        <v>23</v>
      </c>
      <c r="D152" s="36" t="s">
        <v>903</v>
      </c>
      <c r="E152" s="36" t="s">
        <v>32</v>
      </c>
      <c r="F152" s="36" t="s">
        <v>842</v>
      </c>
      <c r="G152" s="37">
        <v>677</v>
      </c>
      <c r="H152" s="38">
        <v>3</v>
      </c>
      <c r="I152" s="115">
        <v>91</v>
      </c>
      <c r="J152" s="38">
        <v>43</v>
      </c>
      <c r="K152" s="36" t="s">
        <v>45</v>
      </c>
      <c r="L152" s="36" t="s">
        <v>904</v>
      </c>
      <c r="M152" s="36" t="s">
        <v>905</v>
      </c>
      <c r="N152" s="36" t="s">
        <v>30</v>
      </c>
      <c r="O152" s="39">
        <v>7878232450</v>
      </c>
      <c r="P152" s="39">
        <v>7878231770</v>
      </c>
      <c r="Q152" s="36" t="s">
        <v>906</v>
      </c>
      <c r="R152" s="448"/>
      <c r="T152" s="36" t="s">
        <v>907</v>
      </c>
      <c r="U152" s="36" t="s">
        <v>32</v>
      </c>
      <c r="V152" s="36" t="s">
        <v>842</v>
      </c>
      <c r="W152" s="37">
        <v>677</v>
      </c>
    </row>
    <row r="153" spans="1:23" ht="20.399999999999999" x14ac:dyDescent="0.2">
      <c r="A153" s="100">
        <v>38</v>
      </c>
      <c r="B153" s="112" t="s">
        <v>908</v>
      </c>
      <c r="C153" s="112" t="s">
        <v>23</v>
      </c>
      <c r="D153" s="112" t="s">
        <v>909</v>
      </c>
      <c r="E153" s="112" t="s">
        <v>910</v>
      </c>
      <c r="F153" s="112" t="s">
        <v>911</v>
      </c>
      <c r="G153" s="113">
        <v>685</v>
      </c>
      <c r="H153" s="114">
        <v>1</v>
      </c>
      <c r="I153" s="115">
        <v>20</v>
      </c>
      <c r="J153" s="114">
        <v>5</v>
      </c>
      <c r="K153" s="112" t="s">
        <v>27</v>
      </c>
      <c r="L153" s="112" t="s">
        <v>912</v>
      </c>
      <c r="M153" s="112" t="s">
        <v>913</v>
      </c>
      <c r="N153" s="112" t="s">
        <v>39</v>
      </c>
      <c r="O153" s="116">
        <v>7872804040</v>
      </c>
      <c r="P153" s="116" t="s">
        <v>32</v>
      </c>
      <c r="Q153" s="112" t="s">
        <v>914</v>
      </c>
      <c r="R153" s="447">
        <f>SUM(I153:I154)</f>
        <v>24</v>
      </c>
      <c r="T153" s="112" t="s">
        <v>915</v>
      </c>
      <c r="U153" s="112" t="s">
        <v>916</v>
      </c>
      <c r="V153" s="112" t="s">
        <v>911</v>
      </c>
      <c r="W153" s="113">
        <v>685</v>
      </c>
    </row>
    <row r="154" spans="1:23" ht="21" thickBot="1" x14ac:dyDescent="0.25">
      <c r="A154" s="100">
        <v>39</v>
      </c>
      <c r="B154" s="119" t="s">
        <v>917</v>
      </c>
      <c r="C154" s="119" t="s">
        <v>177</v>
      </c>
      <c r="D154" s="119" t="s">
        <v>918</v>
      </c>
      <c r="E154" s="119" t="s">
        <v>32</v>
      </c>
      <c r="F154" s="119" t="s">
        <v>911</v>
      </c>
      <c r="G154" s="120">
        <v>685</v>
      </c>
      <c r="H154" s="121">
        <v>1</v>
      </c>
      <c r="I154" s="122">
        <v>4</v>
      </c>
      <c r="J154" s="121">
        <v>2</v>
      </c>
      <c r="K154" s="119" t="s">
        <v>45</v>
      </c>
      <c r="L154" s="119" t="s">
        <v>919</v>
      </c>
      <c r="M154" s="119" t="s">
        <v>920</v>
      </c>
      <c r="N154" s="119" t="s">
        <v>182</v>
      </c>
      <c r="O154" s="123">
        <v>7879422867</v>
      </c>
      <c r="P154" s="123" t="s">
        <v>32</v>
      </c>
      <c r="Q154" s="119" t="s">
        <v>921</v>
      </c>
      <c r="R154" s="463"/>
      <c r="T154" s="119" t="s">
        <v>922</v>
      </c>
      <c r="U154" s="119" t="s">
        <v>32</v>
      </c>
      <c r="V154" s="119" t="s">
        <v>911</v>
      </c>
      <c r="W154" s="120">
        <v>685</v>
      </c>
    </row>
    <row r="155" spans="1:23" ht="16.2" customHeight="1" thickBot="1" x14ac:dyDescent="0.25">
      <c r="A155" s="69"/>
      <c r="B155" s="70"/>
      <c r="C155" s="70"/>
      <c r="D155" s="70"/>
      <c r="E155" s="70"/>
      <c r="F155" s="70"/>
      <c r="G155" s="70"/>
      <c r="H155" s="71"/>
      <c r="I155" s="124">
        <f>SUM(I116:I154)</f>
        <v>1847</v>
      </c>
      <c r="J155" s="71"/>
      <c r="K155" s="70"/>
      <c r="L155" s="70"/>
      <c r="M155" s="70"/>
      <c r="N155" s="70"/>
      <c r="O155" s="70"/>
      <c r="P155" s="70"/>
      <c r="Q155" s="70"/>
      <c r="R155" s="70"/>
      <c r="T155" s="70"/>
      <c r="U155" s="70"/>
      <c r="V155" s="70"/>
      <c r="W155" s="70"/>
    </row>
    <row r="156" spans="1:23" ht="13.2" customHeight="1" thickBot="1" x14ac:dyDescent="0.25">
      <c r="A156" s="125">
        <v>7</v>
      </c>
      <c r="B156" s="464" t="s">
        <v>923</v>
      </c>
      <c r="C156" s="464"/>
      <c r="D156" s="464"/>
      <c r="E156" s="464"/>
      <c r="F156" s="464"/>
      <c r="G156" s="464"/>
      <c r="H156" s="464"/>
      <c r="I156" s="464"/>
      <c r="J156" s="464"/>
      <c r="K156" s="464"/>
      <c r="L156" s="464"/>
      <c r="M156" s="464"/>
      <c r="N156" s="464"/>
      <c r="O156" s="464"/>
      <c r="P156" s="464"/>
      <c r="Q156" s="464"/>
      <c r="R156" s="465"/>
      <c r="T156" s="126"/>
      <c r="U156" s="127"/>
      <c r="V156" s="127"/>
      <c r="W156" s="128"/>
    </row>
    <row r="157" spans="1:23" ht="25.5" customHeight="1" x14ac:dyDescent="0.2">
      <c r="A157" s="129">
        <v>1</v>
      </c>
      <c r="B157" s="130" t="s">
        <v>924</v>
      </c>
      <c r="C157" s="130" t="s">
        <v>23</v>
      </c>
      <c r="D157" s="130" t="s">
        <v>925</v>
      </c>
      <c r="E157" s="130" t="s">
        <v>926</v>
      </c>
      <c r="F157" s="130" t="s">
        <v>927</v>
      </c>
      <c r="G157" s="131">
        <v>6560015</v>
      </c>
      <c r="H157" s="132">
        <v>8</v>
      </c>
      <c r="I157" s="133">
        <v>136</v>
      </c>
      <c r="J157" s="132">
        <v>2</v>
      </c>
      <c r="K157" s="130" t="s">
        <v>928</v>
      </c>
      <c r="L157" s="130" t="s">
        <v>929</v>
      </c>
      <c r="M157" s="130" t="s">
        <v>930</v>
      </c>
      <c r="N157" s="130" t="s">
        <v>48</v>
      </c>
      <c r="O157" s="134">
        <v>7878353335</v>
      </c>
      <c r="P157" s="134">
        <v>7879270013</v>
      </c>
      <c r="Q157" s="389" t="s">
        <v>1108</v>
      </c>
      <c r="R157" s="135">
        <f>I157</f>
        <v>136</v>
      </c>
      <c r="T157" s="130" t="s">
        <v>931</v>
      </c>
      <c r="U157" s="130" t="s">
        <v>32</v>
      </c>
      <c r="V157" s="130" t="s">
        <v>927</v>
      </c>
      <c r="W157" s="131">
        <v>6560015</v>
      </c>
    </row>
    <row r="158" spans="1:23" ht="20.399999999999999" x14ac:dyDescent="0.2">
      <c r="A158" s="51">
        <v>2</v>
      </c>
      <c r="B158" s="36" t="s">
        <v>932</v>
      </c>
      <c r="C158" s="36" t="s">
        <v>23</v>
      </c>
      <c r="D158" s="36" t="s">
        <v>933</v>
      </c>
      <c r="E158" s="36" t="s">
        <v>32</v>
      </c>
      <c r="F158" s="36" t="s">
        <v>934</v>
      </c>
      <c r="G158" s="37">
        <v>7327419</v>
      </c>
      <c r="H158" s="38">
        <v>12</v>
      </c>
      <c r="I158" s="136">
        <v>254</v>
      </c>
      <c r="J158" s="38">
        <v>336</v>
      </c>
      <c r="K158" s="36" t="s">
        <v>27</v>
      </c>
      <c r="L158" s="36" t="s">
        <v>935</v>
      </c>
      <c r="M158" s="36" t="s">
        <v>936</v>
      </c>
      <c r="N158" s="36" t="s">
        <v>30</v>
      </c>
      <c r="O158" s="39">
        <v>7872597676</v>
      </c>
      <c r="P158" s="39">
        <v>7872597618</v>
      </c>
      <c r="Q158" s="36" t="s">
        <v>937</v>
      </c>
      <c r="R158" s="448">
        <f>SUM(I158:I163)</f>
        <v>652</v>
      </c>
      <c r="T158" s="36" t="s">
        <v>938</v>
      </c>
      <c r="U158" s="36" t="s">
        <v>32</v>
      </c>
      <c r="V158" s="36" t="s">
        <v>934</v>
      </c>
      <c r="W158" s="37">
        <v>7327419</v>
      </c>
    </row>
    <row r="159" spans="1:23" ht="20.399999999999999" x14ac:dyDescent="0.2">
      <c r="A159" s="51">
        <v>3</v>
      </c>
      <c r="B159" s="36" t="s">
        <v>939</v>
      </c>
      <c r="C159" s="36" t="s">
        <v>23</v>
      </c>
      <c r="D159" s="36" t="s">
        <v>940</v>
      </c>
      <c r="E159" s="36" t="s">
        <v>941</v>
      </c>
      <c r="F159" s="36" t="s">
        <v>934</v>
      </c>
      <c r="G159" s="37">
        <v>7281502</v>
      </c>
      <c r="H159" s="38">
        <v>7</v>
      </c>
      <c r="I159" s="136">
        <v>116</v>
      </c>
      <c r="J159" s="38">
        <v>180</v>
      </c>
      <c r="K159" s="36" t="s">
        <v>27</v>
      </c>
      <c r="L159" s="36" t="s">
        <v>76</v>
      </c>
      <c r="M159" s="36" t="s">
        <v>942</v>
      </c>
      <c r="N159" s="36" t="s">
        <v>30</v>
      </c>
      <c r="O159" s="39">
        <v>7878441200</v>
      </c>
      <c r="P159" s="39">
        <v>7878418683</v>
      </c>
      <c r="Q159" s="36" t="s">
        <v>943</v>
      </c>
      <c r="R159" s="448"/>
      <c r="T159" s="36" t="s">
        <v>944</v>
      </c>
      <c r="U159" s="36" t="s">
        <v>32</v>
      </c>
      <c r="V159" s="36" t="s">
        <v>934</v>
      </c>
      <c r="W159" s="37">
        <v>7281502</v>
      </c>
    </row>
    <row r="160" spans="1:23" ht="20.399999999999999" x14ac:dyDescent="0.2">
      <c r="A160" s="51">
        <v>4</v>
      </c>
      <c r="B160" s="36" t="s">
        <v>945</v>
      </c>
      <c r="C160" s="36" t="s">
        <v>23</v>
      </c>
      <c r="D160" s="36" t="s">
        <v>946</v>
      </c>
      <c r="E160" s="36" t="s">
        <v>32</v>
      </c>
      <c r="F160" s="36" t="s">
        <v>934</v>
      </c>
      <c r="G160" s="37">
        <v>731</v>
      </c>
      <c r="H160" s="38">
        <v>0</v>
      </c>
      <c r="I160" s="136">
        <v>20</v>
      </c>
      <c r="J160" s="38">
        <v>6</v>
      </c>
      <c r="K160" s="36" t="s">
        <v>27</v>
      </c>
      <c r="L160" s="36" t="s">
        <v>947</v>
      </c>
      <c r="M160" s="36" t="s">
        <v>948</v>
      </c>
      <c r="N160" s="36" t="s">
        <v>39</v>
      </c>
      <c r="O160" s="39">
        <v>7878443255</v>
      </c>
      <c r="P160" s="39">
        <v>7878443255</v>
      </c>
      <c r="Q160" s="36" t="s">
        <v>949</v>
      </c>
      <c r="R160" s="448"/>
      <c r="T160" s="36" t="s">
        <v>950</v>
      </c>
      <c r="U160" s="36" t="s">
        <v>32</v>
      </c>
      <c r="V160" s="36" t="s">
        <v>934</v>
      </c>
      <c r="W160" s="37">
        <v>731</v>
      </c>
    </row>
    <row r="161" spans="1:23" x14ac:dyDescent="0.2">
      <c r="A161" s="51">
        <v>5</v>
      </c>
      <c r="B161" s="36" t="s">
        <v>951</v>
      </c>
      <c r="C161" s="36" t="s">
        <v>23</v>
      </c>
      <c r="D161" s="36" t="s">
        <v>952</v>
      </c>
      <c r="E161" s="36" t="s">
        <v>32</v>
      </c>
      <c r="F161" s="36" t="s">
        <v>934</v>
      </c>
      <c r="G161" s="37">
        <v>733</v>
      </c>
      <c r="H161" s="38">
        <v>1</v>
      </c>
      <c r="I161" s="136">
        <v>73</v>
      </c>
      <c r="J161" s="38">
        <v>20</v>
      </c>
      <c r="K161" s="36" t="s">
        <v>55</v>
      </c>
      <c r="L161" s="36" t="s">
        <v>953</v>
      </c>
      <c r="M161" s="36" t="s">
        <v>954</v>
      </c>
      <c r="N161" s="36" t="s">
        <v>39</v>
      </c>
      <c r="O161" s="39">
        <v>7878420260</v>
      </c>
      <c r="P161" s="39">
        <v>7878413602</v>
      </c>
      <c r="Q161" s="36" t="s">
        <v>955</v>
      </c>
      <c r="R161" s="448"/>
      <c r="T161" s="36" t="s">
        <v>956</v>
      </c>
      <c r="U161" s="36" t="s">
        <v>32</v>
      </c>
      <c r="V161" s="36" t="s">
        <v>934</v>
      </c>
      <c r="W161" s="37">
        <v>733</v>
      </c>
    </row>
    <row r="162" spans="1:23" ht="40.799999999999997" x14ac:dyDescent="0.2">
      <c r="A162" s="51">
        <v>6</v>
      </c>
      <c r="B162" s="36" t="s">
        <v>957</v>
      </c>
      <c r="C162" s="36" t="s">
        <v>23</v>
      </c>
      <c r="D162" s="36" t="s">
        <v>958</v>
      </c>
      <c r="E162" s="36" t="s">
        <v>959</v>
      </c>
      <c r="F162" s="36" t="s">
        <v>934</v>
      </c>
      <c r="G162" s="37">
        <v>715</v>
      </c>
      <c r="H162" s="38">
        <v>6</v>
      </c>
      <c r="I162" s="136">
        <v>120</v>
      </c>
      <c r="J162" s="38">
        <v>39</v>
      </c>
      <c r="K162" s="36" t="s">
        <v>45</v>
      </c>
      <c r="L162" s="36" t="s">
        <v>960</v>
      </c>
      <c r="M162" s="36" t="s">
        <v>71</v>
      </c>
      <c r="N162" s="36" t="s">
        <v>30</v>
      </c>
      <c r="O162" s="39">
        <v>7878411000</v>
      </c>
      <c r="P162" s="39">
        <v>7878484828</v>
      </c>
      <c r="Q162" s="36" t="s">
        <v>961</v>
      </c>
      <c r="R162" s="448"/>
      <c r="T162" s="36" t="s">
        <v>958</v>
      </c>
      <c r="U162" s="36" t="s">
        <v>959</v>
      </c>
      <c r="V162" s="36" t="s">
        <v>934</v>
      </c>
      <c r="W162" s="37">
        <v>715</v>
      </c>
    </row>
    <row r="163" spans="1:23" ht="20.399999999999999" x14ac:dyDescent="0.2">
      <c r="A163" s="51">
        <v>7</v>
      </c>
      <c r="B163" s="36" t="s">
        <v>962</v>
      </c>
      <c r="C163" s="36" t="s">
        <v>23</v>
      </c>
      <c r="D163" s="36" t="s">
        <v>963</v>
      </c>
      <c r="E163" s="36" t="s">
        <v>964</v>
      </c>
      <c r="F163" s="36" t="s">
        <v>934</v>
      </c>
      <c r="G163" s="37">
        <v>731</v>
      </c>
      <c r="H163" s="38">
        <v>6</v>
      </c>
      <c r="I163" s="136">
        <v>69</v>
      </c>
      <c r="J163" s="38">
        <v>2</v>
      </c>
      <c r="K163" s="36" t="s">
        <v>27</v>
      </c>
      <c r="L163" s="36" t="s">
        <v>965</v>
      </c>
      <c r="M163" s="36" t="s">
        <v>966</v>
      </c>
      <c r="N163" s="36" t="s">
        <v>39</v>
      </c>
      <c r="O163" s="39">
        <v>7878135050</v>
      </c>
      <c r="P163" s="39">
        <v>7878135025</v>
      </c>
      <c r="Q163" s="63" t="s">
        <v>1187</v>
      </c>
      <c r="R163" s="448"/>
      <c r="T163" s="36" t="s">
        <v>967</v>
      </c>
      <c r="U163" s="36" t="s">
        <v>32</v>
      </c>
      <c r="V163" s="36" t="s">
        <v>934</v>
      </c>
      <c r="W163" s="37">
        <v>733</v>
      </c>
    </row>
    <row r="164" spans="1:23" ht="31.2" thickBot="1" x14ac:dyDescent="0.25">
      <c r="A164" s="400">
        <v>8</v>
      </c>
      <c r="B164" s="137" t="s">
        <v>968</v>
      </c>
      <c r="C164" s="137" t="s">
        <v>23</v>
      </c>
      <c r="D164" s="137" t="s">
        <v>969</v>
      </c>
      <c r="E164" s="137" t="s">
        <v>970</v>
      </c>
      <c r="F164" s="137" t="s">
        <v>971</v>
      </c>
      <c r="G164" s="138">
        <v>751</v>
      </c>
      <c r="H164" s="139">
        <v>1</v>
      </c>
      <c r="I164" s="140">
        <v>0</v>
      </c>
      <c r="J164" s="139">
        <v>2</v>
      </c>
      <c r="K164" s="137" t="s">
        <v>82</v>
      </c>
      <c r="L164" s="137" t="s">
        <v>972</v>
      </c>
      <c r="M164" s="137" t="s">
        <v>973</v>
      </c>
      <c r="N164" s="137" t="s">
        <v>974</v>
      </c>
      <c r="O164" s="141">
        <v>7878242270</v>
      </c>
      <c r="P164" s="141">
        <v>7878243285</v>
      </c>
      <c r="Q164" s="137" t="s">
        <v>975</v>
      </c>
      <c r="R164" s="142">
        <f>SUM(I164:I164)</f>
        <v>0</v>
      </c>
      <c r="T164" s="143" t="s">
        <v>976</v>
      </c>
      <c r="U164" s="143" t="s">
        <v>977</v>
      </c>
      <c r="V164" s="143" t="s">
        <v>971</v>
      </c>
      <c r="W164" s="144">
        <v>751</v>
      </c>
    </row>
    <row r="165" spans="1:23" ht="14.4" thickBot="1" x14ac:dyDescent="0.25">
      <c r="A165" s="145"/>
      <c r="B165" s="70"/>
      <c r="C165" s="70"/>
      <c r="D165" s="70"/>
      <c r="E165" s="70"/>
      <c r="F165" s="70"/>
      <c r="G165" s="70"/>
      <c r="H165" s="71"/>
      <c r="I165" s="146">
        <f>SUM(I157:I164)</f>
        <v>788</v>
      </c>
      <c r="J165" s="71"/>
      <c r="K165" s="70"/>
      <c r="L165" s="70"/>
      <c r="M165" s="70"/>
      <c r="N165" s="70"/>
      <c r="O165" s="70"/>
      <c r="P165" s="70"/>
      <c r="Q165" s="70"/>
      <c r="R165" s="70"/>
      <c r="T165" s="70"/>
      <c r="U165" s="70"/>
      <c r="V165" s="70"/>
      <c r="W165" s="70"/>
    </row>
    <row r="166" spans="1:23" ht="13.2" customHeight="1" thickBot="1" x14ac:dyDescent="0.25">
      <c r="A166" s="147">
        <v>4</v>
      </c>
      <c r="B166" s="466" t="s">
        <v>978</v>
      </c>
      <c r="C166" s="466"/>
      <c r="D166" s="466"/>
      <c r="E166" s="466"/>
      <c r="F166" s="466"/>
      <c r="G166" s="466"/>
      <c r="H166" s="466"/>
      <c r="I166" s="466"/>
      <c r="J166" s="466"/>
      <c r="K166" s="466"/>
      <c r="L166" s="466"/>
      <c r="M166" s="466"/>
      <c r="N166" s="466"/>
      <c r="O166" s="466"/>
      <c r="P166" s="466"/>
      <c r="Q166" s="466"/>
      <c r="R166" s="467"/>
      <c r="T166" s="148"/>
      <c r="U166" s="149"/>
      <c r="V166" s="149"/>
      <c r="W166" s="150"/>
    </row>
    <row r="167" spans="1:23" ht="20.399999999999999" x14ac:dyDescent="0.2">
      <c r="A167" s="151">
        <v>1</v>
      </c>
      <c r="B167" s="152" t="s">
        <v>979</v>
      </c>
      <c r="C167" s="152" t="s">
        <v>476</v>
      </c>
      <c r="D167" s="152" t="s">
        <v>980</v>
      </c>
      <c r="E167" s="152" t="s">
        <v>981</v>
      </c>
      <c r="F167" s="152" t="s">
        <v>982</v>
      </c>
      <c r="G167" s="153">
        <v>601</v>
      </c>
      <c r="H167" s="154">
        <v>4</v>
      </c>
      <c r="I167" s="155">
        <v>35</v>
      </c>
      <c r="J167" s="154">
        <v>5</v>
      </c>
      <c r="K167" s="152" t="s">
        <v>27</v>
      </c>
      <c r="L167" s="152" t="s">
        <v>983</v>
      </c>
      <c r="M167" s="152" t="s">
        <v>984</v>
      </c>
      <c r="N167" s="152" t="s">
        <v>39</v>
      </c>
      <c r="O167" s="156">
        <v>7878291717</v>
      </c>
      <c r="P167" s="156">
        <v>7878295105</v>
      </c>
      <c r="Q167" s="412" t="s">
        <v>985</v>
      </c>
      <c r="R167" s="157">
        <f>I167</f>
        <v>35</v>
      </c>
      <c r="T167" s="158" t="s">
        <v>986</v>
      </c>
      <c r="U167" s="158" t="s">
        <v>32</v>
      </c>
      <c r="V167" s="158" t="s">
        <v>982</v>
      </c>
      <c r="W167" s="159">
        <v>601</v>
      </c>
    </row>
    <row r="168" spans="1:23" ht="20.399999999999999" x14ac:dyDescent="0.2">
      <c r="A168" s="160">
        <v>2</v>
      </c>
      <c r="B168" s="161" t="s">
        <v>987</v>
      </c>
      <c r="C168" s="161" t="s">
        <v>23</v>
      </c>
      <c r="D168" s="161" t="s">
        <v>988</v>
      </c>
      <c r="E168" s="161" t="s">
        <v>989</v>
      </c>
      <c r="F168" s="161" t="s">
        <v>990</v>
      </c>
      <c r="G168" s="162">
        <v>782</v>
      </c>
      <c r="H168" s="163">
        <v>1</v>
      </c>
      <c r="I168" s="164">
        <v>17</v>
      </c>
      <c r="J168" s="163">
        <v>2</v>
      </c>
      <c r="K168" s="161" t="s">
        <v>45</v>
      </c>
      <c r="L168" s="161" t="s">
        <v>991</v>
      </c>
      <c r="M168" s="161" t="s">
        <v>487</v>
      </c>
      <c r="N168" s="161" t="s">
        <v>465</v>
      </c>
      <c r="O168" s="165" t="s">
        <v>992</v>
      </c>
      <c r="P168" s="165" t="s">
        <v>32</v>
      </c>
      <c r="Q168" s="166" t="s">
        <v>993</v>
      </c>
      <c r="R168" s="167">
        <f>I168</f>
        <v>17</v>
      </c>
      <c r="T168" s="168" t="s">
        <v>994</v>
      </c>
      <c r="U168" s="168" t="s">
        <v>32</v>
      </c>
      <c r="V168" s="168" t="s">
        <v>990</v>
      </c>
      <c r="W168" s="169">
        <v>782</v>
      </c>
    </row>
    <row r="169" spans="1:23" ht="20.399999999999999" x14ac:dyDescent="0.2">
      <c r="A169" s="170">
        <v>3</v>
      </c>
      <c r="B169" s="171" t="s">
        <v>995</v>
      </c>
      <c r="C169" s="171" t="s">
        <v>23</v>
      </c>
      <c r="D169" s="171" t="s">
        <v>996</v>
      </c>
      <c r="E169" s="171" t="s">
        <v>32</v>
      </c>
      <c r="F169" s="171" t="s">
        <v>997</v>
      </c>
      <c r="G169" s="172">
        <v>664</v>
      </c>
      <c r="H169" s="173">
        <v>1</v>
      </c>
      <c r="I169" s="164">
        <v>20</v>
      </c>
      <c r="J169" s="173">
        <v>20</v>
      </c>
      <c r="K169" s="171" t="s">
        <v>45</v>
      </c>
      <c r="L169" s="171" t="s">
        <v>998</v>
      </c>
      <c r="M169" s="171" t="s">
        <v>341</v>
      </c>
      <c r="N169" s="171" t="s">
        <v>465</v>
      </c>
      <c r="O169" s="174">
        <v>7878282207</v>
      </c>
      <c r="P169" s="174">
        <v>7878281719</v>
      </c>
      <c r="Q169" s="63" t="s">
        <v>1091</v>
      </c>
      <c r="R169" s="175">
        <f>I169</f>
        <v>20</v>
      </c>
      <c r="T169" s="171" t="s">
        <v>999</v>
      </c>
      <c r="U169" s="171" t="s">
        <v>32</v>
      </c>
      <c r="V169" s="171" t="s">
        <v>997</v>
      </c>
      <c r="W169" s="172">
        <v>664</v>
      </c>
    </row>
    <row r="170" spans="1:23" ht="21" thickBot="1" x14ac:dyDescent="0.25">
      <c r="A170" s="176">
        <v>4</v>
      </c>
      <c r="B170" s="177" t="s">
        <v>1000</v>
      </c>
      <c r="C170" s="177" t="s">
        <v>23</v>
      </c>
      <c r="D170" s="177" t="s">
        <v>1001</v>
      </c>
      <c r="E170" s="177" t="s">
        <v>1002</v>
      </c>
      <c r="F170" s="177" t="s">
        <v>1003</v>
      </c>
      <c r="G170" s="178">
        <v>641</v>
      </c>
      <c r="H170" s="179">
        <v>1</v>
      </c>
      <c r="I170" s="180">
        <v>20</v>
      </c>
      <c r="J170" s="179">
        <v>13</v>
      </c>
      <c r="K170" s="177" t="s">
        <v>55</v>
      </c>
      <c r="L170" s="177" t="s">
        <v>1004</v>
      </c>
      <c r="M170" s="177" t="s">
        <v>1005</v>
      </c>
      <c r="N170" s="177" t="s">
        <v>101</v>
      </c>
      <c r="O170" s="181">
        <v>7878943939</v>
      </c>
      <c r="P170" s="181">
        <v>7878943900</v>
      </c>
      <c r="Q170" s="177" t="s">
        <v>1006</v>
      </c>
      <c r="R170" s="182">
        <f>I170</f>
        <v>20</v>
      </c>
      <c r="T170" s="183" t="s">
        <v>1007</v>
      </c>
      <c r="U170" s="183" t="s">
        <v>32</v>
      </c>
      <c r="V170" s="183" t="s">
        <v>1003</v>
      </c>
      <c r="W170" s="184">
        <v>6411499</v>
      </c>
    </row>
    <row r="171" spans="1:23" ht="14.7" customHeight="1" thickBot="1" x14ac:dyDescent="0.25">
      <c r="I171" s="185">
        <f>SUM(I167:I170)</f>
        <v>92</v>
      </c>
    </row>
    <row r="173" spans="1:23" ht="10.8" thickBot="1" x14ac:dyDescent="0.25">
      <c r="Q173" s="1" t="s">
        <v>122</v>
      </c>
    </row>
    <row r="174" spans="1:23" ht="16.2" customHeight="1" thickBot="1" x14ac:dyDescent="0.25">
      <c r="A174" s="468" t="s">
        <v>1008</v>
      </c>
      <c r="B174" s="469"/>
      <c r="C174" s="469"/>
      <c r="D174" s="469"/>
      <c r="E174" s="469"/>
      <c r="F174" s="469"/>
      <c r="G174" s="469"/>
      <c r="H174" s="469"/>
      <c r="I174" s="186">
        <f>+I171+I165+I155+I114+I103+I72</f>
        <v>15144</v>
      </c>
      <c r="T174" s="187"/>
      <c r="U174" s="187"/>
      <c r="V174" s="187"/>
      <c r="W174" s="187"/>
    </row>
    <row r="175" spans="1:23" ht="13.5" customHeight="1" thickBot="1" x14ac:dyDescent="0.25">
      <c r="A175" s="468" t="s">
        <v>1009</v>
      </c>
      <c r="B175" s="469"/>
      <c r="C175" s="469"/>
      <c r="D175" s="469"/>
      <c r="E175" s="469"/>
      <c r="F175" s="469"/>
      <c r="G175" s="469"/>
      <c r="H175" s="469"/>
      <c r="I175" s="188">
        <f>+A166+A156+A115+A104+A73+A4</f>
        <v>151</v>
      </c>
      <c r="T175" s="187"/>
      <c r="U175" s="187"/>
      <c r="V175" s="187"/>
      <c r="W175" s="187"/>
    </row>
    <row r="177" spans="1:4" x14ac:dyDescent="0.2">
      <c r="A177" s="462" t="s">
        <v>1010</v>
      </c>
      <c r="B177" s="462"/>
    </row>
    <row r="178" spans="1:4" x14ac:dyDescent="0.2">
      <c r="A178" s="462"/>
      <c r="B178" s="462"/>
    </row>
    <row r="179" spans="1:4" x14ac:dyDescent="0.2">
      <c r="A179" s="397"/>
      <c r="B179" s="397"/>
    </row>
    <row r="180" spans="1:4" x14ac:dyDescent="0.2">
      <c r="B180" s="413" t="s">
        <v>1109</v>
      </c>
      <c r="C180" s="413" t="s">
        <v>1110</v>
      </c>
    </row>
    <row r="181" spans="1:4" x14ac:dyDescent="0.2">
      <c r="B181" s="414" t="s">
        <v>1111</v>
      </c>
      <c r="C181" s="414" t="s">
        <v>1112</v>
      </c>
    </row>
    <row r="182" spans="1:4" x14ac:dyDescent="0.2">
      <c r="B182" s="414" t="s">
        <v>1113</v>
      </c>
      <c r="C182" s="414" t="s">
        <v>1114</v>
      </c>
    </row>
    <row r="183" spans="1:4" x14ac:dyDescent="0.2">
      <c r="B183" s="414" t="s">
        <v>1113</v>
      </c>
      <c r="C183" s="414" t="s">
        <v>1115</v>
      </c>
    </row>
    <row r="184" spans="1:4" x14ac:dyDescent="0.2">
      <c r="B184" s="414" t="s">
        <v>1116</v>
      </c>
      <c r="C184" s="414" t="s">
        <v>1115</v>
      </c>
    </row>
    <row r="185" spans="1:4" ht="20.399999999999999" x14ac:dyDescent="0.2">
      <c r="B185" s="414" t="s">
        <v>1116</v>
      </c>
      <c r="C185" s="414" t="s">
        <v>1117</v>
      </c>
      <c r="D185" s="1" t="s">
        <v>1118</v>
      </c>
    </row>
    <row r="186" spans="1:4" x14ac:dyDescent="0.2">
      <c r="B186" s="414" t="s">
        <v>1116</v>
      </c>
      <c r="C186" s="414" t="s">
        <v>1182</v>
      </c>
      <c r="D186" s="1" t="s">
        <v>1183</v>
      </c>
    </row>
  </sheetData>
  <mergeCells count="30">
    <mergeCell ref="A177:B178"/>
    <mergeCell ref="R127:R128"/>
    <mergeCell ref="R130:R133"/>
    <mergeCell ref="R134:R136"/>
    <mergeCell ref="R137:R140"/>
    <mergeCell ref="R142:R152"/>
    <mergeCell ref="R153:R154"/>
    <mergeCell ref="B156:R156"/>
    <mergeCell ref="R158:R163"/>
    <mergeCell ref="B166:R166"/>
    <mergeCell ref="A174:H174"/>
    <mergeCell ref="A175:H175"/>
    <mergeCell ref="R122:R126"/>
    <mergeCell ref="R76:R78"/>
    <mergeCell ref="R81:R82"/>
    <mergeCell ref="R84:R85"/>
    <mergeCell ref="R86:R90"/>
    <mergeCell ref="R91:R99"/>
    <mergeCell ref="R100:R102"/>
    <mergeCell ref="B104:R104"/>
    <mergeCell ref="R105:R109"/>
    <mergeCell ref="R110:R111"/>
    <mergeCell ref="B115:R115"/>
    <mergeCell ref="R116:R120"/>
    <mergeCell ref="B73:R73"/>
    <mergeCell ref="A1:R1"/>
    <mergeCell ref="A2:R2"/>
    <mergeCell ref="B4:R4"/>
    <mergeCell ref="R8:R22"/>
    <mergeCell ref="R23:R71"/>
  </mergeCells>
  <hyperlinks>
    <hyperlink ref="Q16" r:id="rId1"/>
    <hyperlink ref="Q18" r:id="rId2"/>
    <hyperlink ref="Q157" r:id="rId3"/>
    <hyperlink ref="Q168" r:id="rId4"/>
    <hyperlink ref="Q67" r:id="rId5"/>
    <hyperlink ref="Q118" r:id="rId6" display="mailto:truiz@cielomar.com"/>
    <hyperlink ref="Q62" r:id="rId7" display="mailto:Olga.areizaga@marriott.com"/>
    <hyperlink ref="Q66" r:id="rId8"/>
    <hyperlink ref="Q65" r:id="rId9"/>
    <hyperlink ref="Q85" r:id="rId10"/>
    <hyperlink ref="Q79" r:id="rId11"/>
    <hyperlink ref="Q87" r:id="rId12" display="mailto:Ian.ciappara@stregis.com"/>
    <hyperlink ref="Q86" r:id="rId13"/>
    <hyperlink ref="Q101" r:id="rId14"/>
    <hyperlink ref="Q124" r:id="rId15"/>
    <hyperlink ref="Q167" r:id="rId16"/>
    <hyperlink ref="Q147" r:id="rId17"/>
    <hyperlink ref="Q136" r:id="rId18"/>
    <hyperlink ref="Q91" r:id="rId19"/>
    <hyperlink ref="Q69" r:id="rId20"/>
    <hyperlink ref="Q6" r:id="rId21"/>
    <hyperlink ref="Q8" r:id="rId22"/>
    <hyperlink ref="Q15" r:id="rId23"/>
    <hyperlink ref="Q19" r:id="rId24"/>
    <hyperlink ref="Q20" r:id="rId25"/>
    <hyperlink ref="Q24" r:id="rId26"/>
    <hyperlink ref="Q37" r:id="rId27"/>
    <hyperlink ref="Q38" r:id="rId28"/>
    <hyperlink ref="Q41" r:id="rId29"/>
    <hyperlink ref="Q44" r:id="rId30"/>
    <hyperlink ref="Q80" r:id="rId31"/>
    <hyperlink ref="Q94" r:id="rId32"/>
    <hyperlink ref="Q97" r:id="rId33"/>
    <hyperlink ref="Q99" r:id="rId34"/>
    <hyperlink ref="Q105" r:id="rId35"/>
    <hyperlink ref="Q127" r:id="rId36"/>
    <hyperlink ref="Q132" r:id="rId37"/>
    <hyperlink ref="Q169" r:id="rId38"/>
    <hyperlink ref="Q70" r:id="rId39"/>
    <hyperlink ref="Q89" r:id="rId40"/>
    <hyperlink ref="Q163" r:id="rId41"/>
    <hyperlink ref="Q83" r:id="rId42"/>
    <hyperlink ref="Q100" r:id="rId43"/>
    <hyperlink ref="Q102" r:id="rId44"/>
    <hyperlink ref="Q128" r:id="rId45"/>
    <hyperlink ref="Q139" r:id="rId46"/>
    <hyperlink ref="Q82" r:id="rId47"/>
    <hyperlink ref="Q131" r:id="rId48"/>
  </hyperlinks>
  <pageMargins left="0.7" right="0.7" top="0.75" bottom="0.75" header="0.3" footer="0.3"/>
  <pageSetup paperSize="5" orientation="landscape" r:id="rId49"/>
  <drawing r:id="rId5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</sheetPr>
  <dimension ref="A1:N15"/>
  <sheetViews>
    <sheetView workbookViewId="0">
      <selection sqref="A1:XFD1048576"/>
    </sheetView>
  </sheetViews>
  <sheetFormatPr defaultRowHeight="14.4" x14ac:dyDescent="0.3"/>
  <cols>
    <col min="1" max="1" width="3.33203125" customWidth="1"/>
    <col min="2" max="2" width="10.6640625" customWidth="1"/>
    <col min="6" max="6" width="7.109375" customWidth="1"/>
    <col min="7" max="7" width="8" customWidth="1"/>
    <col min="8" max="8" width="7.109375" customWidth="1"/>
    <col min="9" max="9" width="4.109375" customWidth="1"/>
    <col min="10" max="10" width="7.44140625" customWidth="1"/>
    <col min="11" max="11" width="7.6640625" customWidth="1"/>
    <col min="12" max="12" width="8.109375" customWidth="1"/>
    <col min="13" max="13" width="12.33203125" customWidth="1"/>
    <col min="14" max="14" width="12.88671875" customWidth="1"/>
    <col min="257" max="257" width="3.33203125" customWidth="1"/>
    <col min="258" max="258" width="10.6640625" customWidth="1"/>
    <col min="262" max="262" width="7.109375" customWidth="1"/>
    <col min="263" max="263" width="8" customWidth="1"/>
    <col min="264" max="264" width="7.109375" customWidth="1"/>
    <col min="265" max="265" width="4.109375" customWidth="1"/>
    <col min="266" max="266" width="7.44140625" customWidth="1"/>
    <col min="267" max="267" width="7.6640625" customWidth="1"/>
    <col min="268" max="268" width="8.109375" customWidth="1"/>
    <col min="269" max="269" width="12.33203125" customWidth="1"/>
    <col min="270" max="270" width="12.88671875" customWidth="1"/>
    <col min="513" max="513" width="3.33203125" customWidth="1"/>
    <col min="514" max="514" width="10.6640625" customWidth="1"/>
    <col min="518" max="518" width="7.109375" customWidth="1"/>
    <col min="519" max="519" width="8" customWidth="1"/>
    <col min="520" max="520" width="7.109375" customWidth="1"/>
    <col min="521" max="521" width="4.109375" customWidth="1"/>
    <col min="522" max="522" width="7.44140625" customWidth="1"/>
    <col min="523" max="523" width="7.6640625" customWidth="1"/>
    <col min="524" max="524" width="8.109375" customWidth="1"/>
    <col min="525" max="525" width="12.33203125" customWidth="1"/>
    <col min="526" max="526" width="12.88671875" customWidth="1"/>
    <col min="769" max="769" width="3.33203125" customWidth="1"/>
    <col min="770" max="770" width="10.6640625" customWidth="1"/>
    <col min="774" max="774" width="7.109375" customWidth="1"/>
    <col min="775" max="775" width="8" customWidth="1"/>
    <col min="776" max="776" width="7.109375" customWidth="1"/>
    <col min="777" max="777" width="4.109375" customWidth="1"/>
    <col min="778" max="778" width="7.44140625" customWidth="1"/>
    <col min="779" max="779" width="7.6640625" customWidth="1"/>
    <col min="780" max="780" width="8.109375" customWidth="1"/>
    <col min="781" max="781" width="12.33203125" customWidth="1"/>
    <col min="782" max="782" width="12.88671875" customWidth="1"/>
    <col min="1025" max="1025" width="3.33203125" customWidth="1"/>
    <col min="1026" max="1026" width="10.6640625" customWidth="1"/>
    <col min="1030" max="1030" width="7.109375" customWidth="1"/>
    <col min="1031" max="1031" width="8" customWidth="1"/>
    <col min="1032" max="1032" width="7.109375" customWidth="1"/>
    <col min="1033" max="1033" width="4.109375" customWidth="1"/>
    <col min="1034" max="1034" width="7.44140625" customWidth="1"/>
    <col min="1035" max="1035" width="7.6640625" customWidth="1"/>
    <col min="1036" max="1036" width="8.109375" customWidth="1"/>
    <col min="1037" max="1037" width="12.33203125" customWidth="1"/>
    <col min="1038" max="1038" width="12.88671875" customWidth="1"/>
    <col min="1281" max="1281" width="3.33203125" customWidth="1"/>
    <col min="1282" max="1282" width="10.6640625" customWidth="1"/>
    <col min="1286" max="1286" width="7.109375" customWidth="1"/>
    <col min="1287" max="1287" width="8" customWidth="1"/>
    <col min="1288" max="1288" width="7.109375" customWidth="1"/>
    <col min="1289" max="1289" width="4.109375" customWidth="1"/>
    <col min="1290" max="1290" width="7.44140625" customWidth="1"/>
    <col min="1291" max="1291" width="7.6640625" customWidth="1"/>
    <col min="1292" max="1292" width="8.109375" customWidth="1"/>
    <col min="1293" max="1293" width="12.33203125" customWidth="1"/>
    <col min="1294" max="1294" width="12.88671875" customWidth="1"/>
    <col min="1537" max="1537" width="3.33203125" customWidth="1"/>
    <col min="1538" max="1538" width="10.6640625" customWidth="1"/>
    <col min="1542" max="1542" width="7.109375" customWidth="1"/>
    <col min="1543" max="1543" width="8" customWidth="1"/>
    <col min="1544" max="1544" width="7.109375" customWidth="1"/>
    <col min="1545" max="1545" width="4.109375" customWidth="1"/>
    <col min="1546" max="1546" width="7.44140625" customWidth="1"/>
    <col min="1547" max="1547" width="7.6640625" customWidth="1"/>
    <col min="1548" max="1548" width="8.109375" customWidth="1"/>
    <col min="1549" max="1549" width="12.33203125" customWidth="1"/>
    <col min="1550" max="1550" width="12.88671875" customWidth="1"/>
    <col min="1793" max="1793" width="3.33203125" customWidth="1"/>
    <col min="1794" max="1794" width="10.6640625" customWidth="1"/>
    <col min="1798" max="1798" width="7.109375" customWidth="1"/>
    <col min="1799" max="1799" width="8" customWidth="1"/>
    <col min="1800" max="1800" width="7.109375" customWidth="1"/>
    <col min="1801" max="1801" width="4.109375" customWidth="1"/>
    <col min="1802" max="1802" width="7.44140625" customWidth="1"/>
    <col min="1803" max="1803" width="7.6640625" customWidth="1"/>
    <col min="1804" max="1804" width="8.109375" customWidth="1"/>
    <col min="1805" max="1805" width="12.33203125" customWidth="1"/>
    <col min="1806" max="1806" width="12.88671875" customWidth="1"/>
    <col min="2049" max="2049" width="3.33203125" customWidth="1"/>
    <col min="2050" max="2050" width="10.6640625" customWidth="1"/>
    <col min="2054" max="2054" width="7.109375" customWidth="1"/>
    <col min="2055" max="2055" width="8" customWidth="1"/>
    <col min="2056" max="2056" width="7.109375" customWidth="1"/>
    <col min="2057" max="2057" width="4.109375" customWidth="1"/>
    <col min="2058" max="2058" width="7.44140625" customWidth="1"/>
    <col min="2059" max="2059" width="7.6640625" customWidth="1"/>
    <col min="2060" max="2060" width="8.109375" customWidth="1"/>
    <col min="2061" max="2061" width="12.33203125" customWidth="1"/>
    <col min="2062" max="2062" width="12.88671875" customWidth="1"/>
    <col min="2305" max="2305" width="3.33203125" customWidth="1"/>
    <col min="2306" max="2306" width="10.6640625" customWidth="1"/>
    <col min="2310" max="2310" width="7.109375" customWidth="1"/>
    <col min="2311" max="2311" width="8" customWidth="1"/>
    <col min="2312" max="2312" width="7.109375" customWidth="1"/>
    <col min="2313" max="2313" width="4.109375" customWidth="1"/>
    <col min="2314" max="2314" width="7.44140625" customWidth="1"/>
    <col min="2315" max="2315" width="7.6640625" customWidth="1"/>
    <col min="2316" max="2316" width="8.109375" customWidth="1"/>
    <col min="2317" max="2317" width="12.33203125" customWidth="1"/>
    <col min="2318" max="2318" width="12.88671875" customWidth="1"/>
    <col min="2561" max="2561" width="3.33203125" customWidth="1"/>
    <col min="2562" max="2562" width="10.6640625" customWidth="1"/>
    <col min="2566" max="2566" width="7.109375" customWidth="1"/>
    <col min="2567" max="2567" width="8" customWidth="1"/>
    <col min="2568" max="2568" width="7.109375" customWidth="1"/>
    <col min="2569" max="2569" width="4.109375" customWidth="1"/>
    <col min="2570" max="2570" width="7.44140625" customWidth="1"/>
    <col min="2571" max="2571" width="7.6640625" customWidth="1"/>
    <col min="2572" max="2572" width="8.109375" customWidth="1"/>
    <col min="2573" max="2573" width="12.33203125" customWidth="1"/>
    <col min="2574" max="2574" width="12.88671875" customWidth="1"/>
    <col min="2817" max="2817" width="3.33203125" customWidth="1"/>
    <col min="2818" max="2818" width="10.6640625" customWidth="1"/>
    <col min="2822" max="2822" width="7.109375" customWidth="1"/>
    <col min="2823" max="2823" width="8" customWidth="1"/>
    <col min="2824" max="2824" width="7.109375" customWidth="1"/>
    <col min="2825" max="2825" width="4.109375" customWidth="1"/>
    <col min="2826" max="2826" width="7.44140625" customWidth="1"/>
    <col min="2827" max="2827" width="7.6640625" customWidth="1"/>
    <col min="2828" max="2828" width="8.109375" customWidth="1"/>
    <col min="2829" max="2829" width="12.33203125" customWidth="1"/>
    <col min="2830" max="2830" width="12.88671875" customWidth="1"/>
    <col min="3073" max="3073" width="3.33203125" customWidth="1"/>
    <col min="3074" max="3074" width="10.6640625" customWidth="1"/>
    <col min="3078" max="3078" width="7.109375" customWidth="1"/>
    <col min="3079" max="3079" width="8" customWidth="1"/>
    <col min="3080" max="3080" width="7.109375" customWidth="1"/>
    <col min="3081" max="3081" width="4.109375" customWidth="1"/>
    <col min="3082" max="3082" width="7.44140625" customWidth="1"/>
    <col min="3083" max="3083" width="7.6640625" customWidth="1"/>
    <col min="3084" max="3084" width="8.109375" customWidth="1"/>
    <col min="3085" max="3085" width="12.33203125" customWidth="1"/>
    <col min="3086" max="3086" width="12.88671875" customWidth="1"/>
    <col min="3329" max="3329" width="3.33203125" customWidth="1"/>
    <col min="3330" max="3330" width="10.6640625" customWidth="1"/>
    <col min="3334" max="3334" width="7.109375" customWidth="1"/>
    <col min="3335" max="3335" width="8" customWidth="1"/>
    <col min="3336" max="3336" width="7.109375" customWidth="1"/>
    <col min="3337" max="3337" width="4.109375" customWidth="1"/>
    <col min="3338" max="3338" width="7.44140625" customWidth="1"/>
    <col min="3339" max="3339" width="7.6640625" customWidth="1"/>
    <col min="3340" max="3340" width="8.109375" customWidth="1"/>
    <col min="3341" max="3341" width="12.33203125" customWidth="1"/>
    <col min="3342" max="3342" width="12.88671875" customWidth="1"/>
    <col min="3585" max="3585" width="3.33203125" customWidth="1"/>
    <col min="3586" max="3586" width="10.6640625" customWidth="1"/>
    <col min="3590" max="3590" width="7.109375" customWidth="1"/>
    <col min="3591" max="3591" width="8" customWidth="1"/>
    <col min="3592" max="3592" width="7.109375" customWidth="1"/>
    <col min="3593" max="3593" width="4.109375" customWidth="1"/>
    <col min="3594" max="3594" width="7.44140625" customWidth="1"/>
    <col min="3595" max="3595" width="7.6640625" customWidth="1"/>
    <col min="3596" max="3596" width="8.109375" customWidth="1"/>
    <col min="3597" max="3597" width="12.33203125" customWidth="1"/>
    <col min="3598" max="3598" width="12.88671875" customWidth="1"/>
    <col min="3841" max="3841" width="3.33203125" customWidth="1"/>
    <col min="3842" max="3842" width="10.6640625" customWidth="1"/>
    <col min="3846" max="3846" width="7.109375" customWidth="1"/>
    <col min="3847" max="3847" width="8" customWidth="1"/>
    <col min="3848" max="3848" width="7.109375" customWidth="1"/>
    <col min="3849" max="3849" width="4.109375" customWidth="1"/>
    <col min="3850" max="3850" width="7.44140625" customWidth="1"/>
    <col min="3851" max="3851" width="7.6640625" customWidth="1"/>
    <col min="3852" max="3852" width="8.109375" customWidth="1"/>
    <col min="3853" max="3853" width="12.33203125" customWidth="1"/>
    <col min="3854" max="3854" width="12.88671875" customWidth="1"/>
    <col min="4097" max="4097" width="3.33203125" customWidth="1"/>
    <col min="4098" max="4098" width="10.6640625" customWidth="1"/>
    <col min="4102" max="4102" width="7.109375" customWidth="1"/>
    <col min="4103" max="4103" width="8" customWidth="1"/>
    <col min="4104" max="4104" width="7.109375" customWidth="1"/>
    <col min="4105" max="4105" width="4.109375" customWidth="1"/>
    <col min="4106" max="4106" width="7.44140625" customWidth="1"/>
    <col min="4107" max="4107" width="7.6640625" customWidth="1"/>
    <col min="4108" max="4108" width="8.109375" customWidth="1"/>
    <col min="4109" max="4109" width="12.33203125" customWidth="1"/>
    <col min="4110" max="4110" width="12.88671875" customWidth="1"/>
    <col min="4353" max="4353" width="3.33203125" customWidth="1"/>
    <col min="4354" max="4354" width="10.6640625" customWidth="1"/>
    <col min="4358" max="4358" width="7.109375" customWidth="1"/>
    <col min="4359" max="4359" width="8" customWidth="1"/>
    <col min="4360" max="4360" width="7.109375" customWidth="1"/>
    <col min="4361" max="4361" width="4.109375" customWidth="1"/>
    <col min="4362" max="4362" width="7.44140625" customWidth="1"/>
    <col min="4363" max="4363" width="7.6640625" customWidth="1"/>
    <col min="4364" max="4364" width="8.109375" customWidth="1"/>
    <col min="4365" max="4365" width="12.33203125" customWidth="1"/>
    <col min="4366" max="4366" width="12.88671875" customWidth="1"/>
    <col min="4609" max="4609" width="3.33203125" customWidth="1"/>
    <col min="4610" max="4610" width="10.6640625" customWidth="1"/>
    <col min="4614" max="4614" width="7.109375" customWidth="1"/>
    <col min="4615" max="4615" width="8" customWidth="1"/>
    <col min="4616" max="4616" width="7.109375" customWidth="1"/>
    <col min="4617" max="4617" width="4.109375" customWidth="1"/>
    <col min="4618" max="4618" width="7.44140625" customWidth="1"/>
    <col min="4619" max="4619" width="7.6640625" customWidth="1"/>
    <col min="4620" max="4620" width="8.109375" customWidth="1"/>
    <col min="4621" max="4621" width="12.33203125" customWidth="1"/>
    <col min="4622" max="4622" width="12.88671875" customWidth="1"/>
    <col min="4865" max="4865" width="3.33203125" customWidth="1"/>
    <col min="4866" max="4866" width="10.6640625" customWidth="1"/>
    <col min="4870" max="4870" width="7.109375" customWidth="1"/>
    <col min="4871" max="4871" width="8" customWidth="1"/>
    <col min="4872" max="4872" width="7.109375" customWidth="1"/>
    <col min="4873" max="4873" width="4.109375" customWidth="1"/>
    <col min="4874" max="4874" width="7.44140625" customWidth="1"/>
    <col min="4875" max="4875" width="7.6640625" customWidth="1"/>
    <col min="4876" max="4876" width="8.109375" customWidth="1"/>
    <col min="4877" max="4877" width="12.33203125" customWidth="1"/>
    <col min="4878" max="4878" width="12.88671875" customWidth="1"/>
    <col min="5121" max="5121" width="3.33203125" customWidth="1"/>
    <col min="5122" max="5122" width="10.6640625" customWidth="1"/>
    <col min="5126" max="5126" width="7.109375" customWidth="1"/>
    <col min="5127" max="5127" width="8" customWidth="1"/>
    <col min="5128" max="5128" width="7.109375" customWidth="1"/>
    <col min="5129" max="5129" width="4.109375" customWidth="1"/>
    <col min="5130" max="5130" width="7.44140625" customWidth="1"/>
    <col min="5131" max="5131" width="7.6640625" customWidth="1"/>
    <col min="5132" max="5132" width="8.109375" customWidth="1"/>
    <col min="5133" max="5133" width="12.33203125" customWidth="1"/>
    <col min="5134" max="5134" width="12.88671875" customWidth="1"/>
    <col min="5377" max="5377" width="3.33203125" customWidth="1"/>
    <col min="5378" max="5378" width="10.6640625" customWidth="1"/>
    <col min="5382" max="5382" width="7.109375" customWidth="1"/>
    <col min="5383" max="5383" width="8" customWidth="1"/>
    <col min="5384" max="5384" width="7.109375" customWidth="1"/>
    <col min="5385" max="5385" width="4.109375" customWidth="1"/>
    <col min="5386" max="5386" width="7.44140625" customWidth="1"/>
    <col min="5387" max="5387" width="7.6640625" customWidth="1"/>
    <col min="5388" max="5388" width="8.109375" customWidth="1"/>
    <col min="5389" max="5389" width="12.33203125" customWidth="1"/>
    <col min="5390" max="5390" width="12.88671875" customWidth="1"/>
    <col min="5633" max="5633" width="3.33203125" customWidth="1"/>
    <col min="5634" max="5634" width="10.6640625" customWidth="1"/>
    <col min="5638" max="5638" width="7.109375" customWidth="1"/>
    <col min="5639" max="5639" width="8" customWidth="1"/>
    <col min="5640" max="5640" width="7.109375" customWidth="1"/>
    <col min="5641" max="5641" width="4.109375" customWidth="1"/>
    <col min="5642" max="5642" width="7.44140625" customWidth="1"/>
    <col min="5643" max="5643" width="7.6640625" customWidth="1"/>
    <col min="5644" max="5644" width="8.109375" customWidth="1"/>
    <col min="5645" max="5645" width="12.33203125" customWidth="1"/>
    <col min="5646" max="5646" width="12.88671875" customWidth="1"/>
    <col min="5889" max="5889" width="3.33203125" customWidth="1"/>
    <col min="5890" max="5890" width="10.6640625" customWidth="1"/>
    <col min="5894" max="5894" width="7.109375" customWidth="1"/>
    <col min="5895" max="5895" width="8" customWidth="1"/>
    <col min="5896" max="5896" width="7.109375" customWidth="1"/>
    <col min="5897" max="5897" width="4.109375" customWidth="1"/>
    <col min="5898" max="5898" width="7.44140625" customWidth="1"/>
    <col min="5899" max="5899" width="7.6640625" customWidth="1"/>
    <col min="5900" max="5900" width="8.109375" customWidth="1"/>
    <col min="5901" max="5901" width="12.33203125" customWidth="1"/>
    <col min="5902" max="5902" width="12.88671875" customWidth="1"/>
    <col min="6145" max="6145" width="3.33203125" customWidth="1"/>
    <col min="6146" max="6146" width="10.6640625" customWidth="1"/>
    <col min="6150" max="6150" width="7.109375" customWidth="1"/>
    <col min="6151" max="6151" width="8" customWidth="1"/>
    <col min="6152" max="6152" width="7.109375" customWidth="1"/>
    <col min="6153" max="6153" width="4.109375" customWidth="1"/>
    <col min="6154" max="6154" width="7.44140625" customWidth="1"/>
    <col min="6155" max="6155" width="7.6640625" customWidth="1"/>
    <col min="6156" max="6156" width="8.109375" customWidth="1"/>
    <col min="6157" max="6157" width="12.33203125" customWidth="1"/>
    <col min="6158" max="6158" width="12.88671875" customWidth="1"/>
    <col min="6401" max="6401" width="3.33203125" customWidth="1"/>
    <col min="6402" max="6402" width="10.6640625" customWidth="1"/>
    <col min="6406" max="6406" width="7.109375" customWidth="1"/>
    <col min="6407" max="6407" width="8" customWidth="1"/>
    <col min="6408" max="6408" width="7.109375" customWidth="1"/>
    <col min="6409" max="6409" width="4.109375" customWidth="1"/>
    <col min="6410" max="6410" width="7.44140625" customWidth="1"/>
    <col min="6411" max="6411" width="7.6640625" customWidth="1"/>
    <col min="6412" max="6412" width="8.109375" customWidth="1"/>
    <col min="6413" max="6413" width="12.33203125" customWidth="1"/>
    <col min="6414" max="6414" width="12.88671875" customWidth="1"/>
    <col min="6657" max="6657" width="3.33203125" customWidth="1"/>
    <col min="6658" max="6658" width="10.6640625" customWidth="1"/>
    <col min="6662" max="6662" width="7.109375" customWidth="1"/>
    <col min="6663" max="6663" width="8" customWidth="1"/>
    <col min="6664" max="6664" width="7.109375" customWidth="1"/>
    <col min="6665" max="6665" width="4.109375" customWidth="1"/>
    <col min="6666" max="6666" width="7.44140625" customWidth="1"/>
    <col min="6667" max="6667" width="7.6640625" customWidth="1"/>
    <col min="6668" max="6668" width="8.109375" customWidth="1"/>
    <col min="6669" max="6669" width="12.33203125" customWidth="1"/>
    <col min="6670" max="6670" width="12.88671875" customWidth="1"/>
    <col min="6913" max="6913" width="3.33203125" customWidth="1"/>
    <col min="6914" max="6914" width="10.6640625" customWidth="1"/>
    <col min="6918" max="6918" width="7.109375" customWidth="1"/>
    <col min="6919" max="6919" width="8" customWidth="1"/>
    <col min="6920" max="6920" width="7.109375" customWidth="1"/>
    <col min="6921" max="6921" width="4.109375" customWidth="1"/>
    <col min="6922" max="6922" width="7.44140625" customWidth="1"/>
    <col min="6923" max="6923" width="7.6640625" customWidth="1"/>
    <col min="6924" max="6924" width="8.109375" customWidth="1"/>
    <col min="6925" max="6925" width="12.33203125" customWidth="1"/>
    <col min="6926" max="6926" width="12.88671875" customWidth="1"/>
    <col min="7169" max="7169" width="3.33203125" customWidth="1"/>
    <col min="7170" max="7170" width="10.6640625" customWidth="1"/>
    <col min="7174" max="7174" width="7.109375" customWidth="1"/>
    <col min="7175" max="7175" width="8" customWidth="1"/>
    <col min="7176" max="7176" width="7.109375" customWidth="1"/>
    <col min="7177" max="7177" width="4.109375" customWidth="1"/>
    <col min="7178" max="7178" width="7.44140625" customWidth="1"/>
    <col min="7179" max="7179" width="7.6640625" customWidth="1"/>
    <col min="7180" max="7180" width="8.109375" customWidth="1"/>
    <col min="7181" max="7181" width="12.33203125" customWidth="1"/>
    <col min="7182" max="7182" width="12.88671875" customWidth="1"/>
    <col min="7425" max="7425" width="3.33203125" customWidth="1"/>
    <col min="7426" max="7426" width="10.6640625" customWidth="1"/>
    <col min="7430" max="7430" width="7.109375" customWidth="1"/>
    <col min="7431" max="7431" width="8" customWidth="1"/>
    <col min="7432" max="7432" width="7.109375" customWidth="1"/>
    <col min="7433" max="7433" width="4.109375" customWidth="1"/>
    <col min="7434" max="7434" width="7.44140625" customWidth="1"/>
    <col min="7435" max="7435" width="7.6640625" customWidth="1"/>
    <col min="7436" max="7436" width="8.109375" customWidth="1"/>
    <col min="7437" max="7437" width="12.33203125" customWidth="1"/>
    <col min="7438" max="7438" width="12.88671875" customWidth="1"/>
    <col min="7681" max="7681" width="3.33203125" customWidth="1"/>
    <col min="7682" max="7682" width="10.6640625" customWidth="1"/>
    <col min="7686" max="7686" width="7.109375" customWidth="1"/>
    <col min="7687" max="7687" width="8" customWidth="1"/>
    <col min="7688" max="7688" width="7.109375" customWidth="1"/>
    <col min="7689" max="7689" width="4.109375" customWidth="1"/>
    <col min="7690" max="7690" width="7.44140625" customWidth="1"/>
    <col min="7691" max="7691" width="7.6640625" customWidth="1"/>
    <col min="7692" max="7692" width="8.109375" customWidth="1"/>
    <col min="7693" max="7693" width="12.33203125" customWidth="1"/>
    <col min="7694" max="7694" width="12.88671875" customWidth="1"/>
    <col min="7937" max="7937" width="3.33203125" customWidth="1"/>
    <col min="7938" max="7938" width="10.6640625" customWidth="1"/>
    <col min="7942" max="7942" width="7.109375" customWidth="1"/>
    <col min="7943" max="7943" width="8" customWidth="1"/>
    <col min="7944" max="7944" width="7.109375" customWidth="1"/>
    <col min="7945" max="7945" width="4.109375" customWidth="1"/>
    <col min="7946" max="7946" width="7.44140625" customWidth="1"/>
    <col min="7947" max="7947" width="7.6640625" customWidth="1"/>
    <col min="7948" max="7948" width="8.109375" customWidth="1"/>
    <col min="7949" max="7949" width="12.33203125" customWidth="1"/>
    <col min="7950" max="7950" width="12.88671875" customWidth="1"/>
    <col min="8193" max="8193" width="3.33203125" customWidth="1"/>
    <col min="8194" max="8194" width="10.6640625" customWidth="1"/>
    <col min="8198" max="8198" width="7.109375" customWidth="1"/>
    <col min="8199" max="8199" width="8" customWidth="1"/>
    <col min="8200" max="8200" width="7.109375" customWidth="1"/>
    <col min="8201" max="8201" width="4.109375" customWidth="1"/>
    <col min="8202" max="8202" width="7.44140625" customWidth="1"/>
    <col min="8203" max="8203" width="7.6640625" customWidth="1"/>
    <col min="8204" max="8204" width="8.109375" customWidth="1"/>
    <col min="8205" max="8205" width="12.33203125" customWidth="1"/>
    <col min="8206" max="8206" width="12.88671875" customWidth="1"/>
    <col min="8449" max="8449" width="3.33203125" customWidth="1"/>
    <col min="8450" max="8450" width="10.6640625" customWidth="1"/>
    <col min="8454" max="8454" width="7.109375" customWidth="1"/>
    <col min="8455" max="8455" width="8" customWidth="1"/>
    <col min="8456" max="8456" width="7.109375" customWidth="1"/>
    <col min="8457" max="8457" width="4.109375" customWidth="1"/>
    <col min="8458" max="8458" width="7.44140625" customWidth="1"/>
    <col min="8459" max="8459" width="7.6640625" customWidth="1"/>
    <col min="8460" max="8460" width="8.109375" customWidth="1"/>
    <col min="8461" max="8461" width="12.33203125" customWidth="1"/>
    <col min="8462" max="8462" width="12.88671875" customWidth="1"/>
    <col min="8705" max="8705" width="3.33203125" customWidth="1"/>
    <col min="8706" max="8706" width="10.6640625" customWidth="1"/>
    <col min="8710" max="8710" width="7.109375" customWidth="1"/>
    <col min="8711" max="8711" width="8" customWidth="1"/>
    <col min="8712" max="8712" width="7.109375" customWidth="1"/>
    <col min="8713" max="8713" width="4.109375" customWidth="1"/>
    <col min="8714" max="8714" width="7.44140625" customWidth="1"/>
    <col min="8715" max="8715" width="7.6640625" customWidth="1"/>
    <col min="8716" max="8716" width="8.109375" customWidth="1"/>
    <col min="8717" max="8717" width="12.33203125" customWidth="1"/>
    <col min="8718" max="8718" width="12.88671875" customWidth="1"/>
    <col min="8961" max="8961" width="3.33203125" customWidth="1"/>
    <col min="8962" max="8962" width="10.6640625" customWidth="1"/>
    <col min="8966" max="8966" width="7.109375" customWidth="1"/>
    <col min="8967" max="8967" width="8" customWidth="1"/>
    <col min="8968" max="8968" width="7.109375" customWidth="1"/>
    <col min="8969" max="8969" width="4.109375" customWidth="1"/>
    <col min="8970" max="8970" width="7.44140625" customWidth="1"/>
    <col min="8971" max="8971" width="7.6640625" customWidth="1"/>
    <col min="8972" max="8972" width="8.109375" customWidth="1"/>
    <col min="8973" max="8973" width="12.33203125" customWidth="1"/>
    <col min="8974" max="8974" width="12.88671875" customWidth="1"/>
    <col min="9217" max="9217" width="3.33203125" customWidth="1"/>
    <col min="9218" max="9218" width="10.6640625" customWidth="1"/>
    <col min="9222" max="9222" width="7.109375" customWidth="1"/>
    <col min="9223" max="9223" width="8" customWidth="1"/>
    <col min="9224" max="9224" width="7.109375" customWidth="1"/>
    <col min="9225" max="9225" width="4.109375" customWidth="1"/>
    <col min="9226" max="9226" width="7.44140625" customWidth="1"/>
    <col min="9227" max="9227" width="7.6640625" customWidth="1"/>
    <col min="9228" max="9228" width="8.109375" customWidth="1"/>
    <col min="9229" max="9229" width="12.33203125" customWidth="1"/>
    <col min="9230" max="9230" width="12.88671875" customWidth="1"/>
    <col min="9473" max="9473" width="3.33203125" customWidth="1"/>
    <col min="9474" max="9474" width="10.6640625" customWidth="1"/>
    <col min="9478" max="9478" width="7.109375" customWidth="1"/>
    <col min="9479" max="9479" width="8" customWidth="1"/>
    <col min="9480" max="9480" width="7.109375" customWidth="1"/>
    <col min="9481" max="9481" width="4.109375" customWidth="1"/>
    <col min="9482" max="9482" width="7.44140625" customWidth="1"/>
    <col min="9483" max="9483" width="7.6640625" customWidth="1"/>
    <col min="9484" max="9484" width="8.109375" customWidth="1"/>
    <col min="9485" max="9485" width="12.33203125" customWidth="1"/>
    <col min="9486" max="9486" width="12.88671875" customWidth="1"/>
    <col min="9729" max="9729" width="3.33203125" customWidth="1"/>
    <col min="9730" max="9730" width="10.6640625" customWidth="1"/>
    <col min="9734" max="9734" width="7.109375" customWidth="1"/>
    <col min="9735" max="9735" width="8" customWidth="1"/>
    <col min="9736" max="9736" width="7.109375" customWidth="1"/>
    <col min="9737" max="9737" width="4.109375" customWidth="1"/>
    <col min="9738" max="9738" width="7.44140625" customWidth="1"/>
    <col min="9739" max="9739" width="7.6640625" customWidth="1"/>
    <col min="9740" max="9740" width="8.109375" customWidth="1"/>
    <col min="9741" max="9741" width="12.33203125" customWidth="1"/>
    <col min="9742" max="9742" width="12.88671875" customWidth="1"/>
    <col min="9985" max="9985" width="3.33203125" customWidth="1"/>
    <col min="9986" max="9986" width="10.6640625" customWidth="1"/>
    <col min="9990" max="9990" width="7.109375" customWidth="1"/>
    <col min="9991" max="9991" width="8" customWidth="1"/>
    <col min="9992" max="9992" width="7.109375" customWidth="1"/>
    <col min="9993" max="9993" width="4.109375" customWidth="1"/>
    <col min="9994" max="9994" width="7.44140625" customWidth="1"/>
    <col min="9995" max="9995" width="7.6640625" customWidth="1"/>
    <col min="9996" max="9996" width="8.109375" customWidth="1"/>
    <col min="9997" max="9997" width="12.33203125" customWidth="1"/>
    <col min="9998" max="9998" width="12.88671875" customWidth="1"/>
    <col min="10241" max="10241" width="3.33203125" customWidth="1"/>
    <col min="10242" max="10242" width="10.6640625" customWidth="1"/>
    <col min="10246" max="10246" width="7.109375" customWidth="1"/>
    <col min="10247" max="10247" width="8" customWidth="1"/>
    <col min="10248" max="10248" width="7.109375" customWidth="1"/>
    <col min="10249" max="10249" width="4.109375" customWidth="1"/>
    <col min="10250" max="10250" width="7.44140625" customWidth="1"/>
    <col min="10251" max="10251" width="7.6640625" customWidth="1"/>
    <col min="10252" max="10252" width="8.109375" customWidth="1"/>
    <col min="10253" max="10253" width="12.33203125" customWidth="1"/>
    <col min="10254" max="10254" width="12.88671875" customWidth="1"/>
    <col min="10497" max="10497" width="3.33203125" customWidth="1"/>
    <col min="10498" max="10498" width="10.6640625" customWidth="1"/>
    <col min="10502" max="10502" width="7.109375" customWidth="1"/>
    <col min="10503" max="10503" width="8" customWidth="1"/>
    <col min="10504" max="10504" width="7.109375" customWidth="1"/>
    <col min="10505" max="10505" width="4.109375" customWidth="1"/>
    <col min="10506" max="10506" width="7.44140625" customWidth="1"/>
    <col min="10507" max="10507" width="7.6640625" customWidth="1"/>
    <col min="10508" max="10508" width="8.109375" customWidth="1"/>
    <col min="10509" max="10509" width="12.33203125" customWidth="1"/>
    <col min="10510" max="10510" width="12.88671875" customWidth="1"/>
    <col min="10753" max="10753" width="3.33203125" customWidth="1"/>
    <col min="10754" max="10754" width="10.6640625" customWidth="1"/>
    <col min="10758" max="10758" width="7.109375" customWidth="1"/>
    <col min="10759" max="10759" width="8" customWidth="1"/>
    <col min="10760" max="10760" width="7.109375" customWidth="1"/>
    <col min="10761" max="10761" width="4.109375" customWidth="1"/>
    <col min="10762" max="10762" width="7.44140625" customWidth="1"/>
    <col min="10763" max="10763" width="7.6640625" customWidth="1"/>
    <col min="10764" max="10764" width="8.109375" customWidth="1"/>
    <col min="10765" max="10765" width="12.33203125" customWidth="1"/>
    <col min="10766" max="10766" width="12.88671875" customWidth="1"/>
    <col min="11009" max="11009" width="3.33203125" customWidth="1"/>
    <col min="11010" max="11010" width="10.6640625" customWidth="1"/>
    <col min="11014" max="11014" width="7.109375" customWidth="1"/>
    <col min="11015" max="11015" width="8" customWidth="1"/>
    <col min="11016" max="11016" width="7.109375" customWidth="1"/>
    <col min="11017" max="11017" width="4.109375" customWidth="1"/>
    <col min="11018" max="11018" width="7.44140625" customWidth="1"/>
    <col min="11019" max="11019" width="7.6640625" customWidth="1"/>
    <col min="11020" max="11020" width="8.109375" customWidth="1"/>
    <col min="11021" max="11021" width="12.33203125" customWidth="1"/>
    <col min="11022" max="11022" width="12.88671875" customWidth="1"/>
    <col min="11265" max="11265" width="3.33203125" customWidth="1"/>
    <col min="11266" max="11266" width="10.6640625" customWidth="1"/>
    <col min="11270" max="11270" width="7.109375" customWidth="1"/>
    <col min="11271" max="11271" width="8" customWidth="1"/>
    <col min="11272" max="11272" width="7.109375" customWidth="1"/>
    <col min="11273" max="11273" width="4.109375" customWidth="1"/>
    <col min="11274" max="11274" width="7.44140625" customWidth="1"/>
    <col min="11275" max="11275" width="7.6640625" customWidth="1"/>
    <col min="11276" max="11276" width="8.109375" customWidth="1"/>
    <col min="11277" max="11277" width="12.33203125" customWidth="1"/>
    <col min="11278" max="11278" width="12.88671875" customWidth="1"/>
    <col min="11521" max="11521" width="3.33203125" customWidth="1"/>
    <col min="11522" max="11522" width="10.6640625" customWidth="1"/>
    <col min="11526" max="11526" width="7.109375" customWidth="1"/>
    <col min="11527" max="11527" width="8" customWidth="1"/>
    <col min="11528" max="11528" width="7.109375" customWidth="1"/>
    <col min="11529" max="11529" width="4.109375" customWidth="1"/>
    <col min="11530" max="11530" width="7.44140625" customWidth="1"/>
    <col min="11531" max="11531" width="7.6640625" customWidth="1"/>
    <col min="11532" max="11532" width="8.109375" customWidth="1"/>
    <col min="11533" max="11533" width="12.33203125" customWidth="1"/>
    <col min="11534" max="11534" width="12.88671875" customWidth="1"/>
    <col min="11777" max="11777" width="3.33203125" customWidth="1"/>
    <col min="11778" max="11778" width="10.6640625" customWidth="1"/>
    <col min="11782" max="11782" width="7.109375" customWidth="1"/>
    <col min="11783" max="11783" width="8" customWidth="1"/>
    <col min="11784" max="11784" width="7.109375" customWidth="1"/>
    <col min="11785" max="11785" width="4.109375" customWidth="1"/>
    <col min="11786" max="11786" width="7.44140625" customWidth="1"/>
    <col min="11787" max="11787" width="7.6640625" customWidth="1"/>
    <col min="11788" max="11788" width="8.109375" customWidth="1"/>
    <col min="11789" max="11789" width="12.33203125" customWidth="1"/>
    <col min="11790" max="11790" width="12.88671875" customWidth="1"/>
    <col min="12033" max="12033" width="3.33203125" customWidth="1"/>
    <col min="12034" max="12034" width="10.6640625" customWidth="1"/>
    <col min="12038" max="12038" width="7.109375" customWidth="1"/>
    <col min="12039" max="12039" width="8" customWidth="1"/>
    <col min="12040" max="12040" width="7.109375" customWidth="1"/>
    <col min="12041" max="12041" width="4.109375" customWidth="1"/>
    <col min="12042" max="12042" width="7.44140625" customWidth="1"/>
    <col min="12043" max="12043" width="7.6640625" customWidth="1"/>
    <col min="12044" max="12044" width="8.109375" customWidth="1"/>
    <col min="12045" max="12045" width="12.33203125" customWidth="1"/>
    <col min="12046" max="12046" width="12.88671875" customWidth="1"/>
    <col min="12289" max="12289" width="3.33203125" customWidth="1"/>
    <col min="12290" max="12290" width="10.6640625" customWidth="1"/>
    <col min="12294" max="12294" width="7.109375" customWidth="1"/>
    <col min="12295" max="12295" width="8" customWidth="1"/>
    <col min="12296" max="12296" width="7.109375" customWidth="1"/>
    <col min="12297" max="12297" width="4.109375" customWidth="1"/>
    <col min="12298" max="12298" width="7.44140625" customWidth="1"/>
    <col min="12299" max="12299" width="7.6640625" customWidth="1"/>
    <col min="12300" max="12300" width="8.109375" customWidth="1"/>
    <col min="12301" max="12301" width="12.33203125" customWidth="1"/>
    <col min="12302" max="12302" width="12.88671875" customWidth="1"/>
    <col min="12545" max="12545" width="3.33203125" customWidth="1"/>
    <col min="12546" max="12546" width="10.6640625" customWidth="1"/>
    <col min="12550" max="12550" width="7.109375" customWidth="1"/>
    <col min="12551" max="12551" width="8" customWidth="1"/>
    <col min="12552" max="12552" width="7.109375" customWidth="1"/>
    <col min="12553" max="12553" width="4.109375" customWidth="1"/>
    <col min="12554" max="12554" width="7.44140625" customWidth="1"/>
    <col min="12555" max="12555" width="7.6640625" customWidth="1"/>
    <col min="12556" max="12556" width="8.109375" customWidth="1"/>
    <col min="12557" max="12557" width="12.33203125" customWidth="1"/>
    <col min="12558" max="12558" width="12.88671875" customWidth="1"/>
    <col min="12801" max="12801" width="3.33203125" customWidth="1"/>
    <col min="12802" max="12802" width="10.6640625" customWidth="1"/>
    <col min="12806" max="12806" width="7.109375" customWidth="1"/>
    <col min="12807" max="12807" width="8" customWidth="1"/>
    <col min="12808" max="12808" width="7.109375" customWidth="1"/>
    <col min="12809" max="12809" width="4.109375" customWidth="1"/>
    <col min="12810" max="12810" width="7.44140625" customWidth="1"/>
    <col min="12811" max="12811" width="7.6640625" customWidth="1"/>
    <col min="12812" max="12812" width="8.109375" customWidth="1"/>
    <col min="12813" max="12813" width="12.33203125" customWidth="1"/>
    <col min="12814" max="12814" width="12.88671875" customWidth="1"/>
    <col min="13057" max="13057" width="3.33203125" customWidth="1"/>
    <col min="13058" max="13058" width="10.6640625" customWidth="1"/>
    <col min="13062" max="13062" width="7.109375" customWidth="1"/>
    <col min="13063" max="13063" width="8" customWidth="1"/>
    <col min="13064" max="13064" width="7.109375" customWidth="1"/>
    <col min="13065" max="13065" width="4.109375" customWidth="1"/>
    <col min="13066" max="13066" width="7.44140625" customWidth="1"/>
    <col min="13067" max="13067" width="7.6640625" customWidth="1"/>
    <col min="13068" max="13068" width="8.109375" customWidth="1"/>
    <col min="13069" max="13069" width="12.33203125" customWidth="1"/>
    <col min="13070" max="13070" width="12.88671875" customWidth="1"/>
    <col min="13313" max="13313" width="3.33203125" customWidth="1"/>
    <col min="13314" max="13314" width="10.6640625" customWidth="1"/>
    <col min="13318" max="13318" width="7.109375" customWidth="1"/>
    <col min="13319" max="13319" width="8" customWidth="1"/>
    <col min="13320" max="13320" width="7.109375" customWidth="1"/>
    <col min="13321" max="13321" width="4.109375" customWidth="1"/>
    <col min="13322" max="13322" width="7.44140625" customWidth="1"/>
    <col min="13323" max="13323" width="7.6640625" customWidth="1"/>
    <col min="13324" max="13324" width="8.109375" customWidth="1"/>
    <col min="13325" max="13325" width="12.33203125" customWidth="1"/>
    <col min="13326" max="13326" width="12.88671875" customWidth="1"/>
    <col min="13569" max="13569" width="3.33203125" customWidth="1"/>
    <col min="13570" max="13570" width="10.6640625" customWidth="1"/>
    <col min="13574" max="13574" width="7.109375" customWidth="1"/>
    <col min="13575" max="13575" width="8" customWidth="1"/>
    <col min="13576" max="13576" width="7.109375" customWidth="1"/>
    <col min="13577" max="13577" width="4.109375" customWidth="1"/>
    <col min="13578" max="13578" width="7.44140625" customWidth="1"/>
    <col min="13579" max="13579" width="7.6640625" customWidth="1"/>
    <col min="13580" max="13580" width="8.109375" customWidth="1"/>
    <col min="13581" max="13581" width="12.33203125" customWidth="1"/>
    <col min="13582" max="13582" width="12.88671875" customWidth="1"/>
    <col min="13825" max="13825" width="3.33203125" customWidth="1"/>
    <col min="13826" max="13826" width="10.6640625" customWidth="1"/>
    <col min="13830" max="13830" width="7.109375" customWidth="1"/>
    <col min="13831" max="13831" width="8" customWidth="1"/>
    <col min="13832" max="13832" width="7.109375" customWidth="1"/>
    <col min="13833" max="13833" width="4.109375" customWidth="1"/>
    <col min="13834" max="13834" width="7.44140625" customWidth="1"/>
    <col min="13835" max="13835" width="7.6640625" customWidth="1"/>
    <col min="13836" max="13836" width="8.109375" customWidth="1"/>
    <col min="13837" max="13837" width="12.33203125" customWidth="1"/>
    <col min="13838" max="13838" width="12.88671875" customWidth="1"/>
    <col min="14081" max="14081" width="3.33203125" customWidth="1"/>
    <col min="14082" max="14082" width="10.6640625" customWidth="1"/>
    <col min="14086" max="14086" width="7.109375" customWidth="1"/>
    <col min="14087" max="14087" width="8" customWidth="1"/>
    <col min="14088" max="14088" width="7.109375" customWidth="1"/>
    <col min="14089" max="14089" width="4.109375" customWidth="1"/>
    <col min="14090" max="14090" width="7.44140625" customWidth="1"/>
    <col min="14091" max="14091" width="7.6640625" customWidth="1"/>
    <col min="14092" max="14092" width="8.109375" customWidth="1"/>
    <col min="14093" max="14093" width="12.33203125" customWidth="1"/>
    <col min="14094" max="14094" width="12.88671875" customWidth="1"/>
    <col min="14337" max="14337" width="3.33203125" customWidth="1"/>
    <col min="14338" max="14338" width="10.6640625" customWidth="1"/>
    <col min="14342" max="14342" width="7.109375" customWidth="1"/>
    <col min="14343" max="14343" width="8" customWidth="1"/>
    <col min="14344" max="14344" width="7.109375" customWidth="1"/>
    <col min="14345" max="14345" width="4.109375" customWidth="1"/>
    <col min="14346" max="14346" width="7.44140625" customWidth="1"/>
    <col min="14347" max="14347" width="7.6640625" customWidth="1"/>
    <col min="14348" max="14348" width="8.109375" customWidth="1"/>
    <col min="14349" max="14349" width="12.33203125" customWidth="1"/>
    <col min="14350" max="14350" width="12.88671875" customWidth="1"/>
    <col min="14593" max="14593" width="3.33203125" customWidth="1"/>
    <col min="14594" max="14594" width="10.6640625" customWidth="1"/>
    <col min="14598" max="14598" width="7.109375" customWidth="1"/>
    <col min="14599" max="14599" width="8" customWidth="1"/>
    <col min="14600" max="14600" width="7.109375" customWidth="1"/>
    <col min="14601" max="14601" width="4.109375" customWidth="1"/>
    <col min="14602" max="14602" width="7.44140625" customWidth="1"/>
    <col min="14603" max="14603" width="7.6640625" customWidth="1"/>
    <col min="14604" max="14604" width="8.109375" customWidth="1"/>
    <col min="14605" max="14605" width="12.33203125" customWidth="1"/>
    <col min="14606" max="14606" width="12.88671875" customWidth="1"/>
    <col min="14849" max="14849" width="3.33203125" customWidth="1"/>
    <col min="14850" max="14850" width="10.6640625" customWidth="1"/>
    <col min="14854" max="14854" width="7.109375" customWidth="1"/>
    <col min="14855" max="14855" width="8" customWidth="1"/>
    <col min="14856" max="14856" width="7.109375" customWidth="1"/>
    <col min="14857" max="14857" width="4.109375" customWidth="1"/>
    <col min="14858" max="14858" width="7.44140625" customWidth="1"/>
    <col min="14859" max="14859" width="7.6640625" customWidth="1"/>
    <col min="14860" max="14860" width="8.109375" customWidth="1"/>
    <col min="14861" max="14861" width="12.33203125" customWidth="1"/>
    <col min="14862" max="14862" width="12.88671875" customWidth="1"/>
    <col min="15105" max="15105" width="3.33203125" customWidth="1"/>
    <col min="15106" max="15106" width="10.6640625" customWidth="1"/>
    <col min="15110" max="15110" width="7.109375" customWidth="1"/>
    <col min="15111" max="15111" width="8" customWidth="1"/>
    <col min="15112" max="15112" width="7.109375" customWidth="1"/>
    <col min="15113" max="15113" width="4.109375" customWidth="1"/>
    <col min="15114" max="15114" width="7.44140625" customWidth="1"/>
    <col min="15115" max="15115" width="7.6640625" customWidth="1"/>
    <col min="15116" max="15116" width="8.109375" customWidth="1"/>
    <col min="15117" max="15117" width="12.33203125" customWidth="1"/>
    <col min="15118" max="15118" width="12.88671875" customWidth="1"/>
    <col min="15361" max="15361" width="3.33203125" customWidth="1"/>
    <col min="15362" max="15362" width="10.6640625" customWidth="1"/>
    <col min="15366" max="15366" width="7.109375" customWidth="1"/>
    <col min="15367" max="15367" width="8" customWidth="1"/>
    <col min="15368" max="15368" width="7.109375" customWidth="1"/>
    <col min="15369" max="15369" width="4.109375" customWidth="1"/>
    <col min="15370" max="15370" width="7.44140625" customWidth="1"/>
    <col min="15371" max="15371" width="7.6640625" customWidth="1"/>
    <col min="15372" max="15372" width="8.109375" customWidth="1"/>
    <col min="15373" max="15373" width="12.33203125" customWidth="1"/>
    <col min="15374" max="15374" width="12.88671875" customWidth="1"/>
    <col min="15617" max="15617" width="3.33203125" customWidth="1"/>
    <col min="15618" max="15618" width="10.6640625" customWidth="1"/>
    <col min="15622" max="15622" width="7.109375" customWidth="1"/>
    <col min="15623" max="15623" width="8" customWidth="1"/>
    <col min="15624" max="15624" width="7.109375" customWidth="1"/>
    <col min="15625" max="15625" width="4.109375" customWidth="1"/>
    <col min="15626" max="15626" width="7.44140625" customWidth="1"/>
    <col min="15627" max="15627" width="7.6640625" customWidth="1"/>
    <col min="15628" max="15628" width="8.109375" customWidth="1"/>
    <col min="15629" max="15629" width="12.33203125" customWidth="1"/>
    <col min="15630" max="15630" width="12.88671875" customWidth="1"/>
    <col min="15873" max="15873" width="3.33203125" customWidth="1"/>
    <col min="15874" max="15874" width="10.6640625" customWidth="1"/>
    <col min="15878" max="15878" width="7.109375" customWidth="1"/>
    <col min="15879" max="15879" width="8" customWidth="1"/>
    <col min="15880" max="15880" width="7.109375" customWidth="1"/>
    <col min="15881" max="15881" width="4.109375" customWidth="1"/>
    <col min="15882" max="15882" width="7.44140625" customWidth="1"/>
    <col min="15883" max="15883" width="7.6640625" customWidth="1"/>
    <col min="15884" max="15884" width="8.109375" customWidth="1"/>
    <col min="15885" max="15885" width="12.33203125" customWidth="1"/>
    <col min="15886" max="15886" width="12.88671875" customWidth="1"/>
    <col min="16129" max="16129" width="3.33203125" customWidth="1"/>
    <col min="16130" max="16130" width="10.6640625" customWidth="1"/>
    <col min="16134" max="16134" width="7.109375" customWidth="1"/>
    <col min="16135" max="16135" width="8" customWidth="1"/>
    <col min="16136" max="16136" width="7.109375" customWidth="1"/>
    <col min="16137" max="16137" width="4.109375" customWidth="1"/>
    <col min="16138" max="16138" width="7.44140625" customWidth="1"/>
    <col min="16139" max="16139" width="7.6640625" customWidth="1"/>
    <col min="16140" max="16140" width="8.109375" customWidth="1"/>
    <col min="16141" max="16141" width="12.33203125" customWidth="1"/>
    <col min="16142" max="16142" width="12.88671875" customWidth="1"/>
  </cols>
  <sheetData>
    <row r="1" spans="1:14" s="269" customFormat="1" x14ac:dyDescent="0.3">
      <c r="A1" s="471" t="s">
        <v>1012</v>
      </c>
      <c r="B1" s="472"/>
      <c r="C1" s="473"/>
    </row>
    <row r="2" spans="1:14" s="269" customFormat="1" x14ac:dyDescent="0.3">
      <c r="A2" s="474" t="s">
        <v>1013</v>
      </c>
      <c r="B2" s="475"/>
      <c r="C2" s="476"/>
    </row>
    <row r="3" spans="1:14" s="269" customFormat="1" ht="15" thickBot="1" x14ac:dyDescent="0.35">
      <c r="A3" s="477" t="s">
        <v>1014</v>
      </c>
      <c r="B3" s="478"/>
      <c r="C3" s="479"/>
    </row>
    <row r="4" spans="1:14" s="269" customFormat="1" x14ac:dyDescent="0.3">
      <c r="A4" s="496" t="s">
        <v>1072</v>
      </c>
      <c r="B4" s="496"/>
      <c r="C4" s="496"/>
      <c r="D4" s="496"/>
      <c r="E4" s="496"/>
      <c r="F4" s="496"/>
      <c r="G4" s="496"/>
      <c r="H4" s="496"/>
      <c r="I4" s="496"/>
      <c r="J4" s="496"/>
      <c r="K4" s="496"/>
      <c r="L4" s="496"/>
      <c r="M4" s="496"/>
      <c r="N4" s="496"/>
    </row>
    <row r="5" spans="1:14" s="338" customFormat="1" ht="31.2" thickBot="1" x14ac:dyDescent="0.35">
      <c r="A5" s="313" t="s">
        <v>0</v>
      </c>
      <c r="B5" s="4" t="s">
        <v>1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  <c r="K5" s="4" t="s">
        <v>11</v>
      </c>
      <c r="L5" s="4" t="s">
        <v>12</v>
      </c>
      <c r="M5" s="4" t="s">
        <v>13</v>
      </c>
      <c r="N5" s="5" t="s">
        <v>14</v>
      </c>
    </row>
    <row r="6" spans="1:14" ht="15" thickBot="1" x14ac:dyDescent="0.35">
      <c r="A6" s="347">
        <v>1</v>
      </c>
      <c r="B6" s="497" t="s">
        <v>1073</v>
      </c>
      <c r="C6" s="497"/>
      <c r="D6" s="497"/>
      <c r="E6" s="497"/>
      <c r="F6" s="497"/>
      <c r="G6" s="497"/>
      <c r="H6" s="484"/>
      <c r="I6" s="497"/>
      <c r="J6" s="497"/>
      <c r="K6" s="497"/>
      <c r="L6" s="497"/>
      <c r="M6" s="497"/>
      <c r="N6" s="498"/>
    </row>
    <row r="7" spans="1:14" s="40" customFormat="1" ht="30.6" x14ac:dyDescent="0.2">
      <c r="A7" s="373">
        <v>1</v>
      </c>
      <c r="B7" s="61" t="s">
        <v>238</v>
      </c>
      <c r="C7" s="61" t="s">
        <v>240</v>
      </c>
      <c r="D7" s="61" t="s">
        <v>32</v>
      </c>
      <c r="E7" s="61" t="s">
        <v>66</v>
      </c>
      <c r="F7" s="208">
        <v>901</v>
      </c>
      <c r="G7" s="374">
        <v>1</v>
      </c>
      <c r="H7" s="235">
        <v>27</v>
      </c>
      <c r="I7" s="375" t="s">
        <v>27</v>
      </c>
      <c r="J7" s="61" t="s">
        <v>241</v>
      </c>
      <c r="K7" s="61" t="s">
        <v>242</v>
      </c>
      <c r="L7" s="61" t="s">
        <v>39</v>
      </c>
      <c r="M7" s="211">
        <v>7873665074</v>
      </c>
      <c r="N7" s="212">
        <v>7877253436</v>
      </c>
    </row>
    <row r="8" spans="1:14" ht="15" thickBot="1" x14ac:dyDescent="0.35">
      <c r="H8" s="376">
        <f>H7</f>
        <v>27</v>
      </c>
    </row>
    <row r="9" spans="1:14" ht="15" thickBot="1" x14ac:dyDescent="0.35">
      <c r="A9" s="359">
        <v>2</v>
      </c>
      <c r="B9" s="459" t="s">
        <v>1074</v>
      </c>
      <c r="C9" s="459"/>
      <c r="D9" s="459"/>
      <c r="E9" s="459"/>
      <c r="F9" s="459"/>
      <c r="G9" s="459"/>
      <c r="H9" s="509"/>
      <c r="I9" s="459"/>
      <c r="J9" s="459"/>
      <c r="K9" s="459"/>
      <c r="L9" s="459"/>
      <c r="M9" s="459"/>
      <c r="N9" s="460"/>
    </row>
    <row r="10" spans="1:14" s="40" customFormat="1" ht="20.399999999999999" x14ac:dyDescent="0.2">
      <c r="A10" s="250">
        <v>1</v>
      </c>
      <c r="B10" s="61" t="s">
        <v>806</v>
      </c>
      <c r="C10" s="61" t="s">
        <v>807</v>
      </c>
      <c r="D10" s="61" t="s">
        <v>808</v>
      </c>
      <c r="E10" s="61" t="s">
        <v>809</v>
      </c>
      <c r="F10" s="208">
        <v>681</v>
      </c>
      <c r="G10" s="374">
        <v>2</v>
      </c>
      <c r="H10" s="259">
        <v>29</v>
      </c>
      <c r="I10" s="375" t="s">
        <v>27</v>
      </c>
      <c r="J10" s="61" t="s">
        <v>810</v>
      </c>
      <c r="K10" s="61" t="s">
        <v>811</v>
      </c>
      <c r="L10" s="61" t="s">
        <v>39</v>
      </c>
      <c r="M10" s="211">
        <v>7878332150</v>
      </c>
      <c r="N10" s="212">
        <v>7878332150</v>
      </c>
    </row>
    <row r="11" spans="1:14" s="40" customFormat="1" ht="20.399999999999999" x14ac:dyDescent="0.2">
      <c r="A11" s="41">
        <v>2</v>
      </c>
      <c r="B11" s="61" t="s">
        <v>878</v>
      </c>
      <c r="C11" s="36" t="s">
        <v>879</v>
      </c>
      <c r="D11" s="36"/>
      <c r="E11" s="36" t="s">
        <v>842</v>
      </c>
      <c r="F11" s="37">
        <v>677</v>
      </c>
      <c r="G11" s="374">
        <v>1</v>
      </c>
      <c r="H11" s="259">
        <v>11</v>
      </c>
      <c r="I11" s="377" t="s">
        <v>441</v>
      </c>
      <c r="J11" s="36" t="s">
        <v>880</v>
      </c>
      <c r="K11" s="36" t="s">
        <v>881</v>
      </c>
      <c r="L11" s="36" t="s">
        <v>101</v>
      </c>
      <c r="M11" s="39" t="s">
        <v>882</v>
      </c>
      <c r="N11" s="211"/>
    </row>
    <row r="12" spans="1:14" x14ac:dyDescent="0.3">
      <c r="H12" s="378">
        <f>SUM(H10:H11)</f>
        <v>40</v>
      </c>
    </row>
    <row r="14" spans="1:14" x14ac:dyDescent="0.3">
      <c r="A14" s="470" t="s">
        <v>1075</v>
      </c>
      <c r="B14" s="470"/>
      <c r="C14" s="470"/>
      <c r="D14" s="470"/>
      <c r="E14" s="470"/>
      <c r="F14" s="470"/>
      <c r="G14" s="470"/>
      <c r="H14" s="379">
        <f>H8+H12</f>
        <v>67</v>
      </c>
    </row>
    <row r="15" spans="1:14" x14ac:dyDescent="0.3">
      <c r="A15" s="470" t="s">
        <v>1076</v>
      </c>
      <c r="B15" s="470"/>
      <c r="C15" s="470"/>
      <c r="D15" s="470"/>
      <c r="E15" s="470"/>
      <c r="F15" s="470"/>
      <c r="G15" s="470"/>
      <c r="H15" s="380">
        <f>A6+A9</f>
        <v>3</v>
      </c>
    </row>
  </sheetData>
  <mergeCells count="8">
    <mergeCell ref="A14:G14"/>
    <mergeCell ref="A15:G15"/>
    <mergeCell ref="A1:C1"/>
    <mergeCell ref="A2:C2"/>
    <mergeCell ref="A3:C3"/>
    <mergeCell ref="A4:N4"/>
    <mergeCell ref="B6:N6"/>
    <mergeCell ref="B9:N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C24"/>
  <sheetViews>
    <sheetView workbookViewId="0"/>
  </sheetViews>
  <sheetFormatPr defaultRowHeight="14.4" x14ac:dyDescent="0.3"/>
  <cols>
    <col min="1" max="1" width="31.6640625" customWidth="1"/>
    <col min="2" max="2" width="24.109375" customWidth="1"/>
    <col min="3" max="3" width="18.6640625" customWidth="1"/>
  </cols>
  <sheetData>
    <row r="1" spans="1:3" ht="15.6" x14ac:dyDescent="0.3">
      <c r="A1" s="415" t="s">
        <v>1184</v>
      </c>
    </row>
    <row r="2" spans="1:3" ht="28.2" x14ac:dyDescent="0.3">
      <c r="A2" s="416" t="s">
        <v>1119</v>
      </c>
      <c r="B2" s="417" t="s">
        <v>1120</v>
      </c>
      <c r="C2" s="418" t="s">
        <v>1121</v>
      </c>
    </row>
    <row r="3" spans="1:3" ht="24" customHeight="1" x14ac:dyDescent="0.3">
      <c r="A3" s="419" t="s">
        <v>1122</v>
      </c>
      <c r="B3" s="418" t="s">
        <v>1123</v>
      </c>
      <c r="C3" s="418" t="s">
        <v>1124</v>
      </c>
    </row>
    <row r="4" spans="1:3" ht="27.6" x14ac:dyDescent="0.3">
      <c r="A4" s="419" t="s">
        <v>1125</v>
      </c>
      <c r="B4" s="417" t="s">
        <v>1126</v>
      </c>
      <c r="C4" s="418" t="s">
        <v>1127</v>
      </c>
    </row>
    <row r="5" spans="1:3" ht="27.6" x14ac:dyDescent="0.3">
      <c r="A5" s="419" t="s">
        <v>1128</v>
      </c>
      <c r="B5" s="417" t="s">
        <v>1129</v>
      </c>
      <c r="C5" s="418" t="s">
        <v>1130</v>
      </c>
    </row>
    <row r="6" spans="1:3" ht="27.6" x14ac:dyDescent="0.3">
      <c r="A6" s="420" t="s">
        <v>355</v>
      </c>
      <c r="B6" s="417" t="s">
        <v>1131</v>
      </c>
      <c r="C6" s="418" t="s">
        <v>1132</v>
      </c>
    </row>
    <row r="7" spans="1:3" ht="27.6" x14ac:dyDescent="0.3">
      <c r="A7" s="419" t="s">
        <v>393</v>
      </c>
      <c r="B7" s="417" t="s">
        <v>1133</v>
      </c>
      <c r="C7" s="418" t="s">
        <v>1134</v>
      </c>
    </row>
    <row r="8" spans="1:3" ht="28.2" x14ac:dyDescent="0.3">
      <c r="A8" s="416" t="s">
        <v>108</v>
      </c>
      <c r="B8" s="417" t="s">
        <v>1135</v>
      </c>
      <c r="C8" s="418" t="s">
        <v>1136</v>
      </c>
    </row>
    <row r="9" spans="1:3" ht="27.6" x14ac:dyDescent="0.3">
      <c r="A9" s="419" t="s">
        <v>127</v>
      </c>
      <c r="B9" s="417" t="s">
        <v>1137</v>
      </c>
      <c r="C9" s="418" t="s">
        <v>1138</v>
      </c>
    </row>
    <row r="10" spans="1:3" ht="27.6" x14ac:dyDescent="0.3">
      <c r="A10" s="419" t="s">
        <v>303</v>
      </c>
      <c r="B10" s="417" t="s">
        <v>1139</v>
      </c>
      <c r="C10" s="418" t="s">
        <v>1140</v>
      </c>
    </row>
    <row r="11" spans="1:3" ht="41.4" x14ac:dyDescent="0.3">
      <c r="A11" s="419" t="s">
        <v>328</v>
      </c>
      <c r="B11" s="417" t="s">
        <v>1141</v>
      </c>
      <c r="C11" s="418" t="s">
        <v>1142</v>
      </c>
    </row>
    <row r="12" spans="1:3" ht="28.2" x14ac:dyDescent="0.3">
      <c r="A12" s="416" t="s">
        <v>1143</v>
      </c>
      <c r="B12" s="416" t="s">
        <v>1144</v>
      </c>
      <c r="C12" s="418" t="s">
        <v>1145</v>
      </c>
    </row>
    <row r="13" spans="1:3" ht="27.6" x14ac:dyDescent="0.3">
      <c r="A13" s="419" t="s">
        <v>1146</v>
      </c>
      <c r="B13" s="417" t="s">
        <v>1147</v>
      </c>
      <c r="C13" s="418" t="s">
        <v>1148</v>
      </c>
    </row>
    <row r="14" spans="1:3" ht="27.6" x14ac:dyDescent="0.3">
      <c r="A14" s="419" t="s">
        <v>1149</v>
      </c>
      <c r="B14" s="417" t="s">
        <v>1150</v>
      </c>
      <c r="C14" s="418" t="s">
        <v>1151</v>
      </c>
    </row>
    <row r="15" spans="1:3" ht="24" customHeight="1" x14ac:dyDescent="0.3">
      <c r="A15" s="419" t="s">
        <v>1152</v>
      </c>
      <c r="B15" s="418" t="s">
        <v>1153</v>
      </c>
      <c r="C15" s="418" t="s">
        <v>1154</v>
      </c>
    </row>
    <row r="16" spans="1:3" ht="27.75" customHeight="1" x14ac:dyDescent="0.3">
      <c r="A16" s="419" t="s">
        <v>1155</v>
      </c>
      <c r="B16" s="418" t="s">
        <v>1156</v>
      </c>
      <c r="C16" s="418" t="s">
        <v>1157</v>
      </c>
    </row>
    <row r="17" spans="1:3" ht="27.75" customHeight="1" x14ac:dyDescent="0.3">
      <c r="A17" s="419" t="s">
        <v>1158</v>
      </c>
      <c r="B17" s="418" t="s">
        <v>1159</v>
      </c>
      <c r="C17" s="418" t="s">
        <v>1160</v>
      </c>
    </row>
    <row r="18" spans="1:3" ht="24.75" customHeight="1" x14ac:dyDescent="0.3">
      <c r="A18" s="419" t="s">
        <v>1161</v>
      </c>
      <c r="B18" s="418" t="s">
        <v>1162</v>
      </c>
      <c r="C18" s="418" t="s">
        <v>1163</v>
      </c>
    </row>
    <row r="19" spans="1:3" ht="28.2" x14ac:dyDescent="0.3">
      <c r="A19" s="416" t="s">
        <v>1164</v>
      </c>
      <c r="B19" s="418" t="s">
        <v>1165</v>
      </c>
      <c r="C19" s="418" t="s">
        <v>1166</v>
      </c>
    </row>
    <row r="20" spans="1:3" ht="24" customHeight="1" x14ac:dyDescent="0.3">
      <c r="A20" s="419" t="s">
        <v>860</v>
      </c>
      <c r="B20" s="418" t="s">
        <v>1167</v>
      </c>
      <c r="C20" s="418" t="s">
        <v>1168</v>
      </c>
    </row>
    <row r="21" spans="1:3" ht="28.2" x14ac:dyDescent="0.3">
      <c r="A21" s="416" t="s">
        <v>513</v>
      </c>
      <c r="B21" s="417" t="s">
        <v>1169</v>
      </c>
      <c r="C21" s="418" t="s">
        <v>1170</v>
      </c>
    </row>
    <row r="22" spans="1:3" ht="28.2" x14ac:dyDescent="0.3">
      <c r="A22" s="416" t="s">
        <v>1171</v>
      </c>
      <c r="B22" s="418" t="s">
        <v>1172</v>
      </c>
      <c r="C22" s="418" t="s">
        <v>1173</v>
      </c>
    </row>
    <row r="23" spans="1:3" ht="27.6" x14ac:dyDescent="0.3">
      <c r="A23" s="419" t="s">
        <v>542</v>
      </c>
      <c r="B23" s="417" t="s">
        <v>1174</v>
      </c>
      <c r="C23" s="418" t="s">
        <v>1175</v>
      </c>
    </row>
    <row r="24" spans="1:3" ht="26.25" customHeight="1" x14ac:dyDescent="0.3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107"/>
  <sheetViews>
    <sheetView topLeftCell="A58" workbookViewId="0">
      <selection activeCell="G61" sqref="G61"/>
    </sheetView>
  </sheetViews>
  <sheetFormatPr defaultColWidth="8.6640625" defaultRowHeight="14.4" x14ac:dyDescent="0.3"/>
  <cols>
    <col min="1" max="1" width="3" style="268" bestFit="1" customWidth="1"/>
    <col min="2" max="2" width="13.33203125" style="269" customWidth="1"/>
    <col min="3" max="5" width="8.6640625" style="269"/>
    <col min="6" max="6" width="8.6640625" style="270"/>
    <col min="7" max="7" width="6.6640625" style="268" customWidth="1"/>
    <col min="8" max="8" width="6.33203125" style="268" customWidth="1"/>
    <col min="9" max="9" width="3.33203125" style="269" customWidth="1"/>
    <col min="10" max="10" width="7.5546875" style="269" customWidth="1"/>
    <col min="11" max="11" width="10.5546875" style="269" customWidth="1"/>
    <col min="12" max="12" width="9.33203125" style="269" customWidth="1"/>
    <col min="13" max="13" width="12.44140625" style="272" customWidth="1"/>
    <col min="14" max="14" width="14" style="272" customWidth="1"/>
    <col min="15" max="256" width="8.6640625" style="269"/>
    <col min="257" max="257" width="3" style="269" bestFit="1" customWidth="1"/>
    <col min="258" max="258" width="13.33203125" style="269" customWidth="1"/>
    <col min="259" max="262" width="8.6640625" style="269"/>
    <col min="263" max="263" width="6.6640625" style="269" customWidth="1"/>
    <col min="264" max="264" width="6.33203125" style="269" customWidth="1"/>
    <col min="265" max="265" width="3.33203125" style="269" customWidth="1"/>
    <col min="266" max="266" width="7.5546875" style="269" customWidth="1"/>
    <col min="267" max="267" width="8.109375" style="269" customWidth="1"/>
    <col min="268" max="268" width="9.33203125" style="269" customWidth="1"/>
    <col min="269" max="269" width="12.44140625" style="269" customWidth="1"/>
    <col min="270" max="270" width="14" style="269" customWidth="1"/>
    <col min="271" max="512" width="8.6640625" style="269"/>
    <col min="513" max="513" width="3" style="269" bestFit="1" customWidth="1"/>
    <col min="514" max="514" width="13.33203125" style="269" customWidth="1"/>
    <col min="515" max="518" width="8.6640625" style="269"/>
    <col min="519" max="519" width="6.6640625" style="269" customWidth="1"/>
    <col min="520" max="520" width="6.33203125" style="269" customWidth="1"/>
    <col min="521" max="521" width="3.33203125" style="269" customWidth="1"/>
    <col min="522" max="522" width="7.5546875" style="269" customWidth="1"/>
    <col min="523" max="523" width="8.109375" style="269" customWidth="1"/>
    <col min="524" max="524" width="9.33203125" style="269" customWidth="1"/>
    <col min="525" max="525" width="12.44140625" style="269" customWidth="1"/>
    <col min="526" max="526" width="14" style="269" customWidth="1"/>
    <col min="527" max="768" width="8.6640625" style="269"/>
    <col min="769" max="769" width="3" style="269" bestFit="1" customWidth="1"/>
    <col min="770" max="770" width="13.33203125" style="269" customWidth="1"/>
    <col min="771" max="774" width="8.6640625" style="269"/>
    <col min="775" max="775" width="6.6640625" style="269" customWidth="1"/>
    <col min="776" max="776" width="6.33203125" style="269" customWidth="1"/>
    <col min="777" max="777" width="3.33203125" style="269" customWidth="1"/>
    <col min="778" max="778" width="7.5546875" style="269" customWidth="1"/>
    <col min="779" max="779" width="8.109375" style="269" customWidth="1"/>
    <col min="780" max="780" width="9.33203125" style="269" customWidth="1"/>
    <col min="781" max="781" width="12.44140625" style="269" customWidth="1"/>
    <col min="782" max="782" width="14" style="269" customWidth="1"/>
    <col min="783" max="1024" width="8.6640625" style="269"/>
    <col min="1025" max="1025" width="3" style="269" bestFit="1" customWidth="1"/>
    <col min="1026" max="1026" width="13.33203125" style="269" customWidth="1"/>
    <col min="1027" max="1030" width="8.6640625" style="269"/>
    <col min="1031" max="1031" width="6.6640625" style="269" customWidth="1"/>
    <col min="1032" max="1032" width="6.33203125" style="269" customWidth="1"/>
    <col min="1033" max="1033" width="3.33203125" style="269" customWidth="1"/>
    <col min="1034" max="1034" width="7.5546875" style="269" customWidth="1"/>
    <col min="1035" max="1035" width="8.109375" style="269" customWidth="1"/>
    <col min="1036" max="1036" width="9.33203125" style="269" customWidth="1"/>
    <col min="1037" max="1037" width="12.44140625" style="269" customWidth="1"/>
    <col min="1038" max="1038" width="14" style="269" customWidth="1"/>
    <col min="1039" max="1280" width="8.6640625" style="269"/>
    <col min="1281" max="1281" width="3" style="269" bestFit="1" customWidth="1"/>
    <col min="1282" max="1282" width="13.33203125" style="269" customWidth="1"/>
    <col min="1283" max="1286" width="8.6640625" style="269"/>
    <col min="1287" max="1287" width="6.6640625" style="269" customWidth="1"/>
    <col min="1288" max="1288" width="6.33203125" style="269" customWidth="1"/>
    <col min="1289" max="1289" width="3.33203125" style="269" customWidth="1"/>
    <col min="1290" max="1290" width="7.5546875" style="269" customWidth="1"/>
    <col min="1291" max="1291" width="8.109375" style="269" customWidth="1"/>
    <col min="1292" max="1292" width="9.33203125" style="269" customWidth="1"/>
    <col min="1293" max="1293" width="12.44140625" style="269" customWidth="1"/>
    <col min="1294" max="1294" width="14" style="269" customWidth="1"/>
    <col min="1295" max="1536" width="8.6640625" style="269"/>
    <col min="1537" max="1537" width="3" style="269" bestFit="1" customWidth="1"/>
    <col min="1538" max="1538" width="13.33203125" style="269" customWidth="1"/>
    <col min="1539" max="1542" width="8.6640625" style="269"/>
    <col min="1543" max="1543" width="6.6640625" style="269" customWidth="1"/>
    <col min="1544" max="1544" width="6.33203125" style="269" customWidth="1"/>
    <col min="1545" max="1545" width="3.33203125" style="269" customWidth="1"/>
    <col min="1546" max="1546" width="7.5546875" style="269" customWidth="1"/>
    <col min="1547" max="1547" width="8.109375" style="269" customWidth="1"/>
    <col min="1548" max="1548" width="9.33203125" style="269" customWidth="1"/>
    <col min="1549" max="1549" width="12.44140625" style="269" customWidth="1"/>
    <col min="1550" max="1550" width="14" style="269" customWidth="1"/>
    <col min="1551" max="1792" width="8.6640625" style="269"/>
    <col min="1793" max="1793" width="3" style="269" bestFit="1" customWidth="1"/>
    <col min="1794" max="1794" width="13.33203125" style="269" customWidth="1"/>
    <col min="1795" max="1798" width="8.6640625" style="269"/>
    <col min="1799" max="1799" width="6.6640625" style="269" customWidth="1"/>
    <col min="1800" max="1800" width="6.33203125" style="269" customWidth="1"/>
    <col min="1801" max="1801" width="3.33203125" style="269" customWidth="1"/>
    <col min="1802" max="1802" width="7.5546875" style="269" customWidth="1"/>
    <col min="1803" max="1803" width="8.109375" style="269" customWidth="1"/>
    <col min="1804" max="1804" width="9.33203125" style="269" customWidth="1"/>
    <col min="1805" max="1805" width="12.44140625" style="269" customWidth="1"/>
    <col min="1806" max="1806" width="14" style="269" customWidth="1"/>
    <col min="1807" max="2048" width="8.6640625" style="269"/>
    <col min="2049" max="2049" width="3" style="269" bestFit="1" customWidth="1"/>
    <col min="2050" max="2050" width="13.33203125" style="269" customWidth="1"/>
    <col min="2051" max="2054" width="8.6640625" style="269"/>
    <col min="2055" max="2055" width="6.6640625" style="269" customWidth="1"/>
    <col min="2056" max="2056" width="6.33203125" style="269" customWidth="1"/>
    <col min="2057" max="2057" width="3.33203125" style="269" customWidth="1"/>
    <col min="2058" max="2058" width="7.5546875" style="269" customWidth="1"/>
    <col min="2059" max="2059" width="8.109375" style="269" customWidth="1"/>
    <col min="2060" max="2060" width="9.33203125" style="269" customWidth="1"/>
    <col min="2061" max="2061" width="12.44140625" style="269" customWidth="1"/>
    <col min="2062" max="2062" width="14" style="269" customWidth="1"/>
    <col min="2063" max="2304" width="8.6640625" style="269"/>
    <col min="2305" max="2305" width="3" style="269" bestFit="1" customWidth="1"/>
    <col min="2306" max="2306" width="13.33203125" style="269" customWidth="1"/>
    <col min="2307" max="2310" width="8.6640625" style="269"/>
    <col min="2311" max="2311" width="6.6640625" style="269" customWidth="1"/>
    <col min="2312" max="2312" width="6.33203125" style="269" customWidth="1"/>
    <col min="2313" max="2313" width="3.33203125" style="269" customWidth="1"/>
    <col min="2314" max="2314" width="7.5546875" style="269" customWidth="1"/>
    <col min="2315" max="2315" width="8.109375" style="269" customWidth="1"/>
    <col min="2316" max="2316" width="9.33203125" style="269" customWidth="1"/>
    <col min="2317" max="2317" width="12.44140625" style="269" customWidth="1"/>
    <col min="2318" max="2318" width="14" style="269" customWidth="1"/>
    <col min="2319" max="2560" width="8.6640625" style="269"/>
    <col min="2561" max="2561" width="3" style="269" bestFit="1" customWidth="1"/>
    <col min="2562" max="2562" width="13.33203125" style="269" customWidth="1"/>
    <col min="2563" max="2566" width="8.6640625" style="269"/>
    <col min="2567" max="2567" width="6.6640625" style="269" customWidth="1"/>
    <col min="2568" max="2568" width="6.33203125" style="269" customWidth="1"/>
    <col min="2569" max="2569" width="3.33203125" style="269" customWidth="1"/>
    <col min="2570" max="2570" width="7.5546875" style="269" customWidth="1"/>
    <col min="2571" max="2571" width="8.109375" style="269" customWidth="1"/>
    <col min="2572" max="2572" width="9.33203125" style="269" customWidth="1"/>
    <col min="2573" max="2573" width="12.44140625" style="269" customWidth="1"/>
    <col min="2574" max="2574" width="14" style="269" customWidth="1"/>
    <col min="2575" max="2816" width="8.6640625" style="269"/>
    <col min="2817" max="2817" width="3" style="269" bestFit="1" customWidth="1"/>
    <col min="2818" max="2818" width="13.33203125" style="269" customWidth="1"/>
    <col min="2819" max="2822" width="8.6640625" style="269"/>
    <col min="2823" max="2823" width="6.6640625" style="269" customWidth="1"/>
    <col min="2824" max="2824" width="6.33203125" style="269" customWidth="1"/>
    <col min="2825" max="2825" width="3.33203125" style="269" customWidth="1"/>
    <col min="2826" max="2826" width="7.5546875" style="269" customWidth="1"/>
    <col min="2827" max="2827" width="8.109375" style="269" customWidth="1"/>
    <col min="2828" max="2828" width="9.33203125" style="269" customWidth="1"/>
    <col min="2829" max="2829" width="12.44140625" style="269" customWidth="1"/>
    <col min="2830" max="2830" width="14" style="269" customWidth="1"/>
    <col min="2831" max="3072" width="8.6640625" style="269"/>
    <col min="3073" max="3073" width="3" style="269" bestFit="1" customWidth="1"/>
    <col min="3074" max="3074" width="13.33203125" style="269" customWidth="1"/>
    <col min="3075" max="3078" width="8.6640625" style="269"/>
    <col min="3079" max="3079" width="6.6640625" style="269" customWidth="1"/>
    <col min="3080" max="3080" width="6.33203125" style="269" customWidth="1"/>
    <col min="3081" max="3081" width="3.33203125" style="269" customWidth="1"/>
    <col min="3082" max="3082" width="7.5546875" style="269" customWidth="1"/>
    <col min="3083" max="3083" width="8.109375" style="269" customWidth="1"/>
    <col min="3084" max="3084" width="9.33203125" style="269" customWidth="1"/>
    <col min="3085" max="3085" width="12.44140625" style="269" customWidth="1"/>
    <col min="3086" max="3086" width="14" style="269" customWidth="1"/>
    <col min="3087" max="3328" width="8.6640625" style="269"/>
    <col min="3329" max="3329" width="3" style="269" bestFit="1" customWidth="1"/>
    <col min="3330" max="3330" width="13.33203125" style="269" customWidth="1"/>
    <col min="3331" max="3334" width="8.6640625" style="269"/>
    <col min="3335" max="3335" width="6.6640625" style="269" customWidth="1"/>
    <col min="3336" max="3336" width="6.33203125" style="269" customWidth="1"/>
    <col min="3337" max="3337" width="3.33203125" style="269" customWidth="1"/>
    <col min="3338" max="3338" width="7.5546875" style="269" customWidth="1"/>
    <col min="3339" max="3339" width="8.109375" style="269" customWidth="1"/>
    <col min="3340" max="3340" width="9.33203125" style="269" customWidth="1"/>
    <col min="3341" max="3341" width="12.44140625" style="269" customWidth="1"/>
    <col min="3342" max="3342" width="14" style="269" customWidth="1"/>
    <col min="3343" max="3584" width="8.6640625" style="269"/>
    <col min="3585" max="3585" width="3" style="269" bestFit="1" customWidth="1"/>
    <col min="3586" max="3586" width="13.33203125" style="269" customWidth="1"/>
    <col min="3587" max="3590" width="8.6640625" style="269"/>
    <col min="3591" max="3591" width="6.6640625" style="269" customWidth="1"/>
    <col min="3592" max="3592" width="6.33203125" style="269" customWidth="1"/>
    <col min="3593" max="3593" width="3.33203125" style="269" customWidth="1"/>
    <col min="3594" max="3594" width="7.5546875" style="269" customWidth="1"/>
    <col min="3595" max="3595" width="8.109375" style="269" customWidth="1"/>
    <col min="3596" max="3596" width="9.33203125" style="269" customWidth="1"/>
    <col min="3597" max="3597" width="12.44140625" style="269" customWidth="1"/>
    <col min="3598" max="3598" width="14" style="269" customWidth="1"/>
    <col min="3599" max="3840" width="8.6640625" style="269"/>
    <col min="3841" max="3841" width="3" style="269" bestFit="1" customWidth="1"/>
    <col min="3842" max="3842" width="13.33203125" style="269" customWidth="1"/>
    <col min="3843" max="3846" width="8.6640625" style="269"/>
    <col min="3847" max="3847" width="6.6640625" style="269" customWidth="1"/>
    <col min="3848" max="3848" width="6.33203125" style="269" customWidth="1"/>
    <col min="3849" max="3849" width="3.33203125" style="269" customWidth="1"/>
    <col min="3850" max="3850" width="7.5546875" style="269" customWidth="1"/>
    <col min="3851" max="3851" width="8.109375" style="269" customWidth="1"/>
    <col min="3852" max="3852" width="9.33203125" style="269" customWidth="1"/>
    <col min="3853" max="3853" width="12.44140625" style="269" customWidth="1"/>
    <col min="3854" max="3854" width="14" style="269" customWidth="1"/>
    <col min="3855" max="4096" width="8.6640625" style="269"/>
    <col min="4097" max="4097" width="3" style="269" bestFit="1" customWidth="1"/>
    <col min="4098" max="4098" width="13.33203125" style="269" customWidth="1"/>
    <col min="4099" max="4102" width="8.6640625" style="269"/>
    <col min="4103" max="4103" width="6.6640625" style="269" customWidth="1"/>
    <col min="4104" max="4104" width="6.33203125" style="269" customWidth="1"/>
    <col min="4105" max="4105" width="3.33203125" style="269" customWidth="1"/>
    <col min="4106" max="4106" width="7.5546875" style="269" customWidth="1"/>
    <col min="4107" max="4107" width="8.109375" style="269" customWidth="1"/>
    <col min="4108" max="4108" width="9.33203125" style="269" customWidth="1"/>
    <col min="4109" max="4109" width="12.44140625" style="269" customWidth="1"/>
    <col min="4110" max="4110" width="14" style="269" customWidth="1"/>
    <col min="4111" max="4352" width="8.6640625" style="269"/>
    <col min="4353" max="4353" width="3" style="269" bestFit="1" customWidth="1"/>
    <col min="4354" max="4354" width="13.33203125" style="269" customWidth="1"/>
    <col min="4355" max="4358" width="8.6640625" style="269"/>
    <col min="4359" max="4359" width="6.6640625" style="269" customWidth="1"/>
    <col min="4360" max="4360" width="6.33203125" style="269" customWidth="1"/>
    <col min="4361" max="4361" width="3.33203125" style="269" customWidth="1"/>
    <col min="4362" max="4362" width="7.5546875" style="269" customWidth="1"/>
    <col min="4363" max="4363" width="8.109375" style="269" customWidth="1"/>
    <col min="4364" max="4364" width="9.33203125" style="269" customWidth="1"/>
    <col min="4365" max="4365" width="12.44140625" style="269" customWidth="1"/>
    <col min="4366" max="4366" width="14" style="269" customWidth="1"/>
    <col min="4367" max="4608" width="8.6640625" style="269"/>
    <col min="4609" max="4609" width="3" style="269" bestFit="1" customWidth="1"/>
    <col min="4610" max="4610" width="13.33203125" style="269" customWidth="1"/>
    <col min="4611" max="4614" width="8.6640625" style="269"/>
    <col min="4615" max="4615" width="6.6640625" style="269" customWidth="1"/>
    <col min="4616" max="4616" width="6.33203125" style="269" customWidth="1"/>
    <col min="4617" max="4617" width="3.33203125" style="269" customWidth="1"/>
    <col min="4618" max="4618" width="7.5546875" style="269" customWidth="1"/>
    <col min="4619" max="4619" width="8.109375" style="269" customWidth="1"/>
    <col min="4620" max="4620" width="9.33203125" style="269" customWidth="1"/>
    <col min="4621" max="4621" width="12.44140625" style="269" customWidth="1"/>
    <col min="4622" max="4622" width="14" style="269" customWidth="1"/>
    <col min="4623" max="4864" width="8.6640625" style="269"/>
    <col min="4865" max="4865" width="3" style="269" bestFit="1" customWidth="1"/>
    <col min="4866" max="4866" width="13.33203125" style="269" customWidth="1"/>
    <col min="4867" max="4870" width="8.6640625" style="269"/>
    <col min="4871" max="4871" width="6.6640625" style="269" customWidth="1"/>
    <col min="4872" max="4872" width="6.33203125" style="269" customWidth="1"/>
    <col min="4873" max="4873" width="3.33203125" style="269" customWidth="1"/>
    <col min="4874" max="4874" width="7.5546875" style="269" customWidth="1"/>
    <col min="4875" max="4875" width="8.109375" style="269" customWidth="1"/>
    <col min="4876" max="4876" width="9.33203125" style="269" customWidth="1"/>
    <col min="4877" max="4877" width="12.44140625" style="269" customWidth="1"/>
    <col min="4878" max="4878" width="14" style="269" customWidth="1"/>
    <col min="4879" max="5120" width="8.6640625" style="269"/>
    <col min="5121" max="5121" width="3" style="269" bestFit="1" customWidth="1"/>
    <col min="5122" max="5122" width="13.33203125" style="269" customWidth="1"/>
    <col min="5123" max="5126" width="8.6640625" style="269"/>
    <col min="5127" max="5127" width="6.6640625" style="269" customWidth="1"/>
    <col min="5128" max="5128" width="6.33203125" style="269" customWidth="1"/>
    <col min="5129" max="5129" width="3.33203125" style="269" customWidth="1"/>
    <col min="5130" max="5130" width="7.5546875" style="269" customWidth="1"/>
    <col min="5131" max="5131" width="8.109375" style="269" customWidth="1"/>
    <col min="5132" max="5132" width="9.33203125" style="269" customWidth="1"/>
    <col min="5133" max="5133" width="12.44140625" style="269" customWidth="1"/>
    <col min="5134" max="5134" width="14" style="269" customWidth="1"/>
    <col min="5135" max="5376" width="8.6640625" style="269"/>
    <col min="5377" max="5377" width="3" style="269" bestFit="1" customWidth="1"/>
    <col min="5378" max="5378" width="13.33203125" style="269" customWidth="1"/>
    <col min="5379" max="5382" width="8.6640625" style="269"/>
    <col min="5383" max="5383" width="6.6640625" style="269" customWidth="1"/>
    <col min="5384" max="5384" width="6.33203125" style="269" customWidth="1"/>
    <col min="5385" max="5385" width="3.33203125" style="269" customWidth="1"/>
    <col min="5386" max="5386" width="7.5546875" style="269" customWidth="1"/>
    <col min="5387" max="5387" width="8.109375" style="269" customWidth="1"/>
    <col min="5388" max="5388" width="9.33203125" style="269" customWidth="1"/>
    <col min="5389" max="5389" width="12.44140625" style="269" customWidth="1"/>
    <col min="5390" max="5390" width="14" style="269" customWidth="1"/>
    <col min="5391" max="5632" width="8.6640625" style="269"/>
    <col min="5633" max="5633" width="3" style="269" bestFit="1" customWidth="1"/>
    <col min="5634" max="5634" width="13.33203125" style="269" customWidth="1"/>
    <col min="5635" max="5638" width="8.6640625" style="269"/>
    <col min="5639" max="5639" width="6.6640625" style="269" customWidth="1"/>
    <col min="5640" max="5640" width="6.33203125" style="269" customWidth="1"/>
    <col min="5641" max="5641" width="3.33203125" style="269" customWidth="1"/>
    <col min="5642" max="5642" width="7.5546875" style="269" customWidth="1"/>
    <col min="5643" max="5643" width="8.109375" style="269" customWidth="1"/>
    <col min="5644" max="5644" width="9.33203125" style="269" customWidth="1"/>
    <col min="5645" max="5645" width="12.44140625" style="269" customWidth="1"/>
    <col min="5646" max="5646" width="14" style="269" customWidth="1"/>
    <col min="5647" max="5888" width="8.6640625" style="269"/>
    <col min="5889" max="5889" width="3" style="269" bestFit="1" customWidth="1"/>
    <col min="5890" max="5890" width="13.33203125" style="269" customWidth="1"/>
    <col min="5891" max="5894" width="8.6640625" style="269"/>
    <col min="5895" max="5895" width="6.6640625" style="269" customWidth="1"/>
    <col min="5896" max="5896" width="6.33203125" style="269" customWidth="1"/>
    <col min="5897" max="5897" width="3.33203125" style="269" customWidth="1"/>
    <col min="5898" max="5898" width="7.5546875" style="269" customWidth="1"/>
    <col min="5899" max="5899" width="8.109375" style="269" customWidth="1"/>
    <col min="5900" max="5900" width="9.33203125" style="269" customWidth="1"/>
    <col min="5901" max="5901" width="12.44140625" style="269" customWidth="1"/>
    <col min="5902" max="5902" width="14" style="269" customWidth="1"/>
    <col min="5903" max="6144" width="8.6640625" style="269"/>
    <col min="6145" max="6145" width="3" style="269" bestFit="1" customWidth="1"/>
    <col min="6146" max="6146" width="13.33203125" style="269" customWidth="1"/>
    <col min="6147" max="6150" width="8.6640625" style="269"/>
    <col min="6151" max="6151" width="6.6640625" style="269" customWidth="1"/>
    <col min="6152" max="6152" width="6.33203125" style="269" customWidth="1"/>
    <col min="6153" max="6153" width="3.33203125" style="269" customWidth="1"/>
    <col min="6154" max="6154" width="7.5546875" style="269" customWidth="1"/>
    <col min="6155" max="6155" width="8.109375" style="269" customWidth="1"/>
    <col min="6156" max="6156" width="9.33203125" style="269" customWidth="1"/>
    <col min="6157" max="6157" width="12.44140625" style="269" customWidth="1"/>
    <col min="6158" max="6158" width="14" style="269" customWidth="1"/>
    <col min="6159" max="6400" width="8.6640625" style="269"/>
    <col min="6401" max="6401" width="3" style="269" bestFit="1" customWidth="1"/>
    <col min="6402" max="6402" width="13.33203125" style="269" customWidth="1"/>
    <col min="6403" max="6406" width="8.6640625" style="269"/>
    <col min="6407" max="6407" width="6.6640625" style="269" customWidth="1"/>
    <col min="6408" max="6408" width="6.33203125" style="269" customWidth="1"/>
    <col min="6409" max="6409" width="3.33203125" style="269" customWidth="1"/>
    <col min="6410" max="6410" width="7.5546875" style="269" customWidth="1"/>
    <col min="6411" max="6411" width="8.109375" style="269" customWidth="1"/>
    <col min="6412" max="6412" width="9.33203125" style="269" customWidth="1"/>
    <col min="6413" max="6413" width="12.44140625" style="269" customWidth="1"/>
    <col min="6414" max="6414" width="14" style="269" customWidth="1"/>
    <col min="6415" max="6656" width="8.6640625" style="269"/>
    <col min="6657" max="6657" width="3" style="269" bestFit="1" customWidth="1"/>
    <col min="6658" max="6658" width="13.33203125" style="269" customWidth="1"/>
    <col min="6659" max="6662" width="8.6640625" style="269"/>
    <col min="6663" max="6663" width="6.6640625" style="269" customWidth="1"/>
    <col min="6664" max="6664" width="6.33203125" style="269" customWidth="1"/>
    <col min="6665" max="6665" width="3.33203125" style="269" customWidth="1"/>
    <col min="6666" max="6666" width="7.5546875" style="269" customWidth="1"/>
    <col min="6667" max="6667" width="8.109375" style="269" customWidth="1"/>
    <col min="6668" max="6668" width="9.33203125" style="269" customWidth="1"/>
    <col min="6669" max="6669" width="12.44140625" style="269" customWidth="1"/>
    <col min="6670" max="6670" width="14" style="269" customWidth="1"/>
    <col min="6671" max="6912" width="8.6640625" style="269"/>
    <col min="6913" max="6913" width="3" style="269" bestFit="1" customWidth="1"/>
    <col min="6914" max="6914" width="13.33203125" style="269" customWidth="1"/>
    <col min="6915" max="6918" width="8.6640625" style="269"/>
    <col min="6919" max="6919" width="6.6640625" style="269" customWidth="1"/>
    <col min="6920" max="6920" width="6.33203125" style="269" customWidth="1"/>
    <col min="6921" max="6921" width="3.33203125" style="269" customWidth="1"/>
    <col min="6922" max="6922" width="7.5546875" style="269" customWidth="1"/>
    <col min="6923" max="6923" width="8.109375" style="269" customWidth="1"/>
    <col min="6924" max="6924" width="9.33203125" style="269" customWidth="1"/>
    <col min="6925" max="6925" width="12.44140625" style="269" customWidth="1"/>
    <col min="6926" max="6926" width="14" style="269" customWidth="1"/>
    <col min="6927" max="7168" width="8.6640625" style="269"/>
    <col min="7169" max="7169" width="3" style="269" bestFit="1" customWidth="1"/>
    <col min="7170" max="7170" width="13.33203125" style="269" customWidth="1"/>
    <col min="7171" max="7174" width="8.6640625" style="269"/>
    <col min="7175" max="7175" width="6.6640625" style="269" customWidth="1"/>
    <col min="7176" max="7176" width="6.33203125" style="269" customWidth="1"/>
    <col min="7177" max="7177" width="3.33203125" style="269" customWidth="1"/>
    <col min="7178" max="7178" width="7.5546875" style="269" customWidth="1"/>
    <col min="7179" max="7179" width="8.109375" style="269" customWidth="1"/>
    <col min="7180" max="7180" width="9.33203125" style="269" customWidth="1"/>
    <col min="7181" max="7181" width="12.44140625" style="269" customWidth="1"/>
    <col min="7182" max="7182" width="14" style="269" customWidth="1"/>
    <col min="7183" max="7424" width="8.6640625" style="269"/>
    <col min="7425" max="7425" width="3" style="269" bestFit="1" customWidth="1"/>
    <col min="7426" max="7426" width="13.33203125" style="269" customWidth="1"/>
    <col min="7427" max="7430" width="8.6640625" style="269"/>
    <col min="7431" max="7431" width="6.6640625" style="269" customWidth="1"/>
    <col min="7432" max="7432" width="6.33203125" style="269" customWidth="1"/>
    <col min="7433" max="7433" width="3.33203125" style="269" customWidth="1"/>
    <col min="7434" max="7434" width="7.5546875" style="269" customWidth="1"/>
    <col min="7435" max="7435" width="8.109375" style="269" customWidth="1"/>
    <col min="7436" max="7436" width="9.33203125" style="269" customWidth="1"/>
    <col min="7437" max="7437" width="12.44140625" style="269" customWidth="1"/>
    <col min="7438" max="7438" width="14" style="269" customWidth="1"/>
    <col min="7439" max="7680" width="8.6640625" style="269"/>
    <col min="7681" max="7681" width="3" style="269" bestFit="1" customWidth="1"/>
    <col min="7682" max="7682" width="13.33203125" style="269" customWidth="1"/>
    <col min="7683" max="7686" width="8.6640625" style="269"/>
    <col min="7687" max="7687" width="6.6640625" style="269" customWidth="1"/>
    <col min="7688" max="7688" width="6.33203125" style="269" customWidth="1"/>
    <col min="7689" max="7689" width="3.33203125" style="269" customWidth="1"/>
    <col min="7690" max="7690" width="7.5546875" style="269" customWidth="1"/>
    <col min="7691" max="7691" width="8.109375" style="269" customWidth="1"/>
    <col min="7692" max="7692" width="9.33203125" style="269" customWidth="1"/>
    <col min="7693" max="7693" width="12.44140625" style="269" customWidth="1"/>
    <col min="7694" max="7694" width="14" style="269" customWidth="1"/>
    <col min="7695" max="7936" width="8.6640625" style="269"/>
    <col min="7937" max="7937" width="3" style="269" bestFit="1" customWidth="1"/>
    <col min="7938" max="7938" width="13.33203125" style="269" customWidth="1"/>
    <col min="7939" max="7942" width="8.6640625" style="269"/>
    <col min="7943" max="7943" width="6.6640625" style="269" customWidth="1"/>
    <col min="7944" max="7944" width="6.33203125" style="269" customWidth="1"/>
    <col min="7945" max="7945" width="3.33203125" style="269" customWidth="1"/>
    <col min="7946" max="7946" width="7.5546875" style="269" customWidth="1"/>
    <col min="7947" max="7947" width="8.109375" style="269" customWidth="1"/>
    <col min="7948" max="7948" width="9.33203125" style="269" customWidth="1"/>
    <col min="7949" max="7949" width="12.44140625" style="269" customWidth="1"/>
    <col min="7950" max="7950" width="14" style="269" customWidth="1"/>
    <col min="7951" max="8192" width="8.6640625" style="269"/>
    <col min="8193" max="8193" width="3" style="269" bestFit="1" customWidth="1"/>
    <col min="8194" max="8194" width="13.33203125" style="269" customWidth="1"/>
    <col min="8195" max="8198" width="8.6640625" style="269"/>
    <col min="8199" max="8199" width="6.6640625" style="269" customWidth="1"/>
    <col min="8200" max="8200" width="6.33203125" style="269" customWidth="1"/>
    <col min="8201" max="8201" width="3.33203125" style="269" customWidth="1"/>
    <col min="8202" max="8202" width="7.5546875" style="269" customWidth="1"/>
    <col min="8203" max="8203" width="8.109375" style="269" customWidth="1"/>
    <col min="8204" max="8204" width="9.33203125" style="269" customWidth="1"/>
    <col min="8205" max="8205" width="12.44140625" style="269" customWidth="1"/>
    <col min="8206" max="8206" width="14" style="269" customWidth="1"/>
    <col min="8207" max="8448" width="8.6640625" style="269"/>
    <col min="8449" max="8449" width="3" style="269" bestFit="1" customWidth="1"/>
    <col min="8450" max="8450" width="13.33203125" style="269" customWidth="1"/>
    <col min="8451" max="8454" width="8.6640625" style="269"/>
    <col min="8455" max="8455" width="6.6640625" style="269" customWidth="1"/>
    <col min="8456" max="8456" width="6.33203125" style="269" customWidth="1"/>
    <col min="8457" max="8457" width="3.33203125" style="269" customWidth="1"/>
    <col min="8458" max="8458" width="7.5546875" style="269" customWidth="1"/>
    <col min="8459" max="8459" width="8.109375" style="269" customWidth="1"/>
    <col min="8460" max="8460" width="9.33203125" style="269" customWidth="1"/>
    <col min="8461" max="8461" width="12.44140625" style="269" customWidth="1"/>
    <col min="8462" max="8462" width="14" style="269" customWidth="1"/>
    <col min="8463" max="8704" width="8.6640625" style="269"/>
    <col min="8705" max="8705" width="3" style="269" bestFit="1" customWidth="1"/>
    <col min="8706" max="8706" width="13.33203125" style="269" customWidth="1"/>
    <col min="8707" max="8710" width="8.6640625" style="269"/>
    <col min="8711" max="8711" width="6.6640625" style="269" customWidth="1"/>
    <col min="8712" max="8712" width="6.33203125" style="269" customWidth="1"/>
    <col min="8713" max="8713" width="3.33203125" style="269" customWidth="1"/>
    <col min="8714" max="8714" width="7.5546875" style="269" customWidth="1"/>
    <col min="8715" max="8715" width="8.109375" style="269" customWidth="1"/>
    <col min="8716" max="8716" width="9.33203125" style="269" customWidth="1"/>
    <col min="8717" max="8717" width="12.44140625" style="269" customWidth="1"/>
    <col min="8718" max="8718" width="14" style="269" customWidth="1"/>
    <col min="8719" max="8960" width="8.6640625" style="269"/>
    <col min="8961" max="8961" width="3" style="269" bestFit="1" customWidth="1"/>
    <col min="8962" max="8962" width="13.33203125" style="269" customWidth="1"/>
    <col min="8963" max="8966" width="8.6640625" style="269"/>
    <col min="8967" max="8967" width="6.6640625" style="269" customWidth="1"/>
    <col min="8968" max="8968" width="6.33203125" style="269" customWidth="1"/>
    <col min="8969" max="8969" width="3.33203125" style="269" customWidth="1"/>
    <col min="8970" max="8970" width="7.5546875" style="269" customWidth="1"/>
    <col min="8971" max="8971" width="8.109375" style="269" customWidth="1"/>
    <col min="8972" max="8972" width="9.33203125" style="269" customWidth="1"/>
    <col min="8973" max="8973" width="12.44140625" style="269" customWidth="1"/>
    <col min="8974" max="8974" width="14" style="269" customWidth="1"/>
    <col min="8975" max="9216" width="8.6640625" style="269"/>
    <col min="9217" max="9217" width="3" style="269" bestFit="1" customWidth="1"/>
    <col min="9218" max="9218" width="13.33203125" style="269" customWidth="1"/>
    <col min="9219" max="9222" width="8.6640625" style="269"/>
    <col min="9223" max="9223" width="6.6640625" style="269" customWidth="1"/>
    <col min="9224" max="9224" width="6.33203125" style="269" customWidth="1"/>
    <col min="9225" max="9225" width="3.33203125" style="269" customWidth="1"/>
    <col min="9226" max="9226" width="7.5546875" style="269" customWidth="1"/>
    <col min="9227" max="9227" width="8.109375" style="269" customWidth="1"/>
    <col min="9228" max="9228" width="9.33203125" style="269" customWidth="1"/>
    <col min="9229" max="9229" width="12.44140625" style="269" customWidth="1"/>
    <col min="9230" max="9230" width="14" style="269" customWidth="1"/>
    <col min="9231" max="9472" width="8.6640625" style="269"/>
    <col min="9473" max="9473" width="3" style="269" bestFit="1" customWidth="1"/>
    <col min="9474" max="9474" width="13.33203125" style="269" customWidth="1"/>
    <col min="9475" max="9478" width="8.6640625" style="269"/>
    <col min="9479" max="9479" width="6.6640625" style="269" customWidth="1"/>
    <col min="9480" max="9480" width="6.33203125" style="269" customWidth="1"/>
    <col min="9481" max="9481" width="3.33203125" style="269" customWidth="1"/>
    <col min="9482" max="9482" width="7.5546875" style="269" customWidth="1"/>
    <col min="9483" max="9483" width="8.109375" style="269" customWidth="1"/>
    <col min="9484" max="9484" width="9.33203125" style="269" customWidth="1"/>
    <col min="9485" max="9485" width="12.44140625" style="269" customWidth="1"/>
    <col min="9486" max="9486" width="14" style="269" customWidth="1"/>
    <col min="9487" max="9728" width="8.6640625" style="269"/>
    <col min="9729" max="9729" width="3" style="269" bestFit="1" customWidth="1"/>
    <col min="9730" max="9730" width="13.33203125" style="269" customWidth="1"/>
    <col min="9731" max="9734" width="8.6640625" style="269"/>
    <col min="9735" max="9735" width="6.6640625" style="269" customWidth="1"/>
    <col min="9736" max="9736" width="6.33203125" style="269" customWidth="1"/>
    <col min="9737" max="9737" width="3.33203125" style="269" customWidth="1"/>
    <col min="9738" max="9738" width="7.5546875" style="269" customWidth="1"/>
    <col min="9739" max="9739" width="8.109375" style="269" customWidth="1"/>
    <col min="9740" max="9740" width="9.33203125" style="269" customWidth="1"/>
    <col min="9741" max="9741" width="12.44140625" style="269" customWidth="1"/>
    <col min="9742" max="9742" width="14" style="269" customWidth="1"/>
    <col min="9743" max="9984" width="8.6640625" style="269"/>
    <col min="9985" max="9985" width="3" style="269" bestFit="1" customWidth="1"/>
    <col min="9986" max="9986" width="13.33203125" style="269" customWidth="1"/>
    <col min="9987" max="9990" width="8.6640625" style="269"/>
    <col min="9991" max="9991" width="6.6640625" style="269" customWidth="1"/>
    <col min="9992" max="9992" width="6.33203125" style="269" customWidth="1"/>
    <col min="9993" max="9993" width="3.33203125" style="269" customWidth="1"/>
    <col min="9994" max="9994" width="7.5546875" style="269" customWidth="1"/>
    <col min="9995" max="9995" width="8.109375" style="269" customWidth="1"/>
    <col min="9996" max="9996" width="9.33203125" style="269" customWidth="1"/>
    <col min="9997" max="9997" width="12.44140625" style="269" customWidth="1"/>
    <col min="9998" max="9998" width="14" style="269" customWidth="1"/>
    <col min="9999" max="10240" width="8.6640625" style="269"/>
    <col min="10241" max="10241" width="3" style="269" bestFit="1" customWidth="1"/>
    <col min="10242" max="10242" width="13.33203125" style="269" customWidth="1"/>
    <col min="10243" max="10246" width="8.6640625" style="269"/>
    <col min="10247" max="10247" width="6.6640625" style="269" customWidth="1"/>
    <col min="10248" max="10248" width="6.33203125" style="269" customWidth="1"/>
    <col min="10249" max="10249" width="3.33203125" style="269" customWidth="1"/>
    <col min="10250" max="10250" width="7.5546875" style="269" customWidth="1"/>
    <col min="10251" max="10251" width="8.109375" style="269" customWidth="1"/>
    <col min="10252" max="10252" width="9.33203125" style="269" customWidth="1"/>
    <col min="10253" max="10253" width="12.44140625" style="269" customWidth="1"/>
    <col min="10254" max="10254" width="14" style="269" customWidth="1"/>
    <col min="10255" max="10496" width="8.6640625" style="269"/>
    <col min="10497" max="10497" width="3" style="269" bestFit="1" customWidth="1"/>
    <col min="10498" max="10498" width="13.33203125" style="269" customWidth="1"/>
    <col min="10499" max="10502" width="8.6640625" style="269"/>
    <col min="10503" max="10503" width="6.6640625" style="269" customWidth="1"/>
    <col min="10504" max="10504" width="6.33203125" style="269" customWidth="1"/>
    <col min="10505" max="10505" width="3.33203125" style="269" customWidth="1"/>
    <col min="10506" max="10506" width="7.5546875" style="269" customWidth="1"/>
    <col min="10507" max="10507" width="8.109375" style="269" customWidth="1"/>
    <col min="10508" max="10508" width="9.33203125" style="269" customWidth="1"/>
    <col min="10509" max="10509" width="12.44140625" style="269" customWidth="1"/>
    <col min="10510" max="10510" width="14" style="269" customWidth="1"/>
    <col min="10511" max="10752" width="8.6640625" style="269"/>
    <col min="10753" max="10753" width="3" style="269" bestFit="1" customWidth="1"/>
    <col min="10754" max="10754" width="13.33203125" style="269" customWidth="1"/>
    <col min="10755" max="10758" width="8.6640625" style="269"/>
    <col min="10759" max="10759" width="6.6640625" style="269" customWidth="1"/>
    <col min="10760" max="10760" width="6.33203125" style="269" customWidth="1"/>
    <col min="10761" max="10761" width="3.33203125" style="269" customWidth="1"/>
    <col min="10762" max="10762" width="7.5546875" style="269" customWidth="1"/>
    <col min="10763" max="10763" width="8.109375" style="269" customWidth="1"/>
    <col min="10764" max="10764" width="9.33203125" style="269" customWidth="1"/>
    <col min="10765" max="10765" width="12.44140625" style="269" customWidth="1"/>
    <col min="10766" max="10766" width="14" style="269" customWidth="1"/>
    <col min="10767" max="11008" width="8.6640625" style="269"/>
    <col min="11009" max="11009" width="3" style="269" bestFit="1" customWidth="1"/>
    <col min="11010" max="11010" width="13.33203125" style="269" customWidth="1"/>
    <col min="11011" max="11014" width="8.6640625" style="269"/>
    <col min="11015" max="11015" width="6.6640625" style="269" customWidth="1"/>
    <col min="11016" max="11016" width="6.33203125" style="269" customWidth="1"/>
    <col min="11017" max="11017" width="3.33203125" style="269" customWidth="1"/>
    <col min="11018" max="11018" width="7.5546875" style="269" customWidth="1"/>
    <col min="11019" max="11019" width="8.109375" style="269" customWidth="1"/>
    <col min="11020" max="11020" width="9.33203125" style="269" customWidth="1"/>
    <col min="11021" max="11021" width="12.44140625" style="269" customWidth="1"/>
    <col min="11022" max="11022" width="14" style="269" customWidth="1"/>
    <col min="11023" max="11264" width="8.6640625" style="269"/>
    <col min="11265" max="11265" width="3" style="269" bestFit="1" customWidth="1"/>
    <col min="11266" max="11266" width="13.33203125" style="269" customWidth="1"/>
    <col min="11267" max="11270" width="8.6640625" style="269"/>
    <col min="11271" max="11271" width="6.6640625" style="269" customWidth="1"/>
    <col min="11272" max="11272" width="6.33203125" style="269" customWidth="1"/>
    <col min="11273" max="11273" width="3.33203125" style="269" customWidth="1"/>
    <col min="11274" max="11274" width="7.5546875" style="269" customWidth="1"/>
    <col min="11275" max="11275" width="8.109375" style="269" customWidth="1"/>
    <col min="11276" max="11276" width="9.33203125" style="269" customWidth="1"/>
    <col min="11277" max="11277" width="12.44140625" style="269" customWidth="1"/>
    <col min="11278" max="11278" width="14" style="269" customWidth="1"/>
    <col min="11279" max="11520" width="8.6640625" style="269"/>
    <col min="11521" max="11521" width="3" style="269" bestFit="1" customWidth="1"/>
    <col min="11522" max="11522" width="13.33203125" style="269" customWidth="1"/>
    <col min="11523" max="11526" width="8.6640625" style="269"/>
    <col min="11527" max="11527" width="6.6640625" style="269" customWidth="1"/>
    <col min="11528" max="11528" width="6.33203125" style="269" customWidth="1"/>
    <col min="11529" max="11529" width="3.33203125" style="269" customWidth="1"/>
    <col min="11530" max="11530" width="7.5546875" style="269" customWidth="1"/>
    <col min="11531" max="11531" width="8.109375" style="269" customWidth="1"/>
    <col min="11532" max="11532" width="9.33203125" style="269" customWidth="1"/>
    <col min="11533" max="11533" width="12.44140625" style="269" customWidth="1"/>
    <col min="11534" max="11534" width="14" style="269" customWidth="1"/>
    <col min="11535" max="11776" width="8.6640625" style="269"/>
    <col min="11777" max="11777" width="3" style="269" bestFit="1" customWidth="1"/>
    <col min="11778" max="11778" width="13.33203125" style="269" customWidth="1"/>
    <col min="11779" max="11782" width="8.6640625" style="269"/>
    <col min="11783" max="11783" width="6.6640625" style="269" customWidth="1"/>
    <col min="11784" max="11784" width="6.33203125" style="269" customWidth="1"/>
    <col min="11785" max="11785" width="3.33203125" style="269" customWidth="1"/>
    <col min="11786" max="11786" width="7.5546875" style="269" customWidth="1"/>
    <col min="11787" max="11787" width="8.109375" style="269" customWidth="1"/>
    <col min="11788" max="11788" width="9.33203125" style="269" customWidth="1"/>
    <col min="11789" max="11789" width="12.44140625" style="269" customWidth="1"/>
    <col min="11790" max="11790" width="14" style="269" customWidth="1"/>
    <col min="11791" max="12032" width="8.6640625" style="269"/>
    <col min="12033" max="12033" width="3" style="269" bestFit="1" customWidth="1"/>
    <col min="12034" max="12034" width="13.33203125" style="269" customWidth="1"/>
    <col min="12035" max="12038" width="8.6640625" style="269"/>
    <col min="12039" max="12039" width="6.6640625" style="269" customWidth="1"/>
    <col min="12040" max="12040" width="6.33203125" style="269" customWidth="1"/>
    <col min="12041" max="12041" width="3.33203125" style="269" customWidth="1"/>
    <col min="12042" max="12042" width="7.5546875" style="269" customWidth="1"/>
    <col min="12043" max="12043" width="8.109375" style="269" customWidth="1"/>
    <col min="12044" max="12044" width="9.33203125" style="269" customWidth="1"/>
    <col min="12045" max="12045" width="12.44140625" style="269" customWidth="1"/>
    <col min="12046" max="12046" width="14" style="269" customWidth="1"/>
    <col min="12047" max="12288" width="8.6640625" style="269"/>
    <col min="12289" max="12289" width="3" style="269" bestFit="1" customWidth="1"/>
    <col min="12290" max="12290" width="13.33203125" style="269" customWidth="1"/>
    <col min="12291" max="12294" width="8.6640625" style="269"/>
    <col min="12295" max="12295" width="6.6640625" style="269" customWidth="1"/>
    <col min="12296" max="12296" width="6.33203125" style="269" customWidth="1"/>
    <col min="12297" max="12297" width="3.33203125" style="269" customWidth="1"/>
    <col min="12298" max="12298" width="7.5546875" style="269" customWidth="1"/>
    <col min="12299" max="12299" width="8.109375" style="269" customWidth="1"/>
    <col min="12300" max="12300" width="9.33203125" style="269" customWidth="1"/>
    <col min="12301" max="12301" width="12.44140625" style="269" customWidth="1"/>
    <col min="12302" max="12302" width="14" style="269" customWidth="1"/>
    <col min="12303" max="12544" width="8.6640625" style="269"/>
    <col min="12545" max="12545" width="3" style="269" bestFit="1" customWidth="1"/>
    <col min="12546" max="12546" width="13.33203125" style="269" customWidth="1"/>
    <col min="12547" max="12550" width="8.6640625" style="269"/>
    <col min="12551" max="12551" width="6.6640625" style="269" customWidth="1"/>
    <col min="12552" max="12552" width="6.33203125" style="269" customWidth="1"/>
    <col min="12553" max="12553" width="3.33203125" style="269" customWidth="1"/>
    <col min="12554" max="12554" width="7.5546875" style="269" customWidth="1"/>
    <col min="12555" max="12555" width="8.109375" style="269" customWidth="1"/>
    <col min="12556" max="12556" width="9.33203125" style="269" customWidth="1"/>
    <col min="12557" max="12557" width="12.44140625" style="269" customWidth="1"/>
    <col min="12558" max="12558" width="14" style="269" customWidth="1"/>
    <col min="12559" max="12800" width="8.6640625" style="269"/>
    <col min="12801" max="12801" width="3" style="269" bestFit="1" customWidth="1"/>
    <col min="12802" max="12802" width="13.33203125" style="269" customWidth="1"/>
    <col min="12803" max="12806" width="8.6640625" style="269"/>
    <col min="12807" max="12807" width="6.6640625" style="269" customWidth="1"/>
    <col min="12808" max="12808" width="6.33203125" style="269" customWidth="1"/>
    <col min="12809" max="12809" width="3.33203125" style="269" customWidth="1"/>
    <col min="12810" max="12810" width="7.5546875" style="269" customWidth="1"/>
    <col min="12811" max="12811" width="8.109375" style="269" customWidth="1"/>
    <col min="12812" max="12812" width="9.33203125" style="269" customWidth="1"/>
    <col min="12813" max="12813" width="12.44140625" style="269" customWidth="1"/>
    <col min="12814" max="12814" width="14" style="269" customWidth="1"/>
    <col min="12815" max="13056" width="8.6640625" style="269"/>
    <col min="13057" max="13057" width="3" style="269" bestFit="1" customWidth="1"/>
    <col min="13058" max="13058" width="13.33203125" style="269" customWidth="1"/>
    <col min="13059" max="13062" width="8.6640625" style="269"/>
    <col min="13063" max="13063" width="6.6640625" style="269" customWidth="1"/>
    <col min="13064" max="13064" width="6.33203125" style="269" customWidth="1"/>
    <col min="13065" max="13065" width="3.33203125" style="269" customWidth="1"/>
    <col min="13066" max="13066" width="7.5546875" style="269" customWidth="1"/>
    <col min="13067" max="13067" width="8.109375" style="269" customWidth="1"/>
    <col min="13068" max="13068" width="9.33203125" style="269" customWidth="1"/>
    <col min="13069" max="13069" width="12.44140625" style="269" customWidth="1"/>
    <col min="13070" max="13070" width="14" style="269" customWidth="1"/>
    <col min="13071" max="13312" width="8.6640625" style="269"/>
    <col min="13313" max="13313" width="3" style="269" bestFit="1" customWidth="1"/>
    <col min="13314" max="13314" width="13.33203125" style="269" customWidth="1"/>
    <col min="13315" max="13318" width="8.6640625" style="269"/>
    <col min="13319" max="13319" width="6.6640625" style="269" customWidth="1"/>
    <col min="13320" max="13320" width="6.33203125" style="269" customWidth="1"/>
    <col min="13321" max="13321" width="3.33203125" style="269" customWidth="1"/>
    <col min="13322" max="13322" width="7.5546875" style="269" customWidth="1"/>
    <col min="13323" max="13323" width="8.109375" style="269" customWidth="1"/>
    <col min="13324" max="13324" width="9.33203125" style="269" customWidth="1"/>
    <col min="13325" max="13325" width="12.44140625" style="269" customWidth="1"/>
    <col min="13326" max="13326" width="14" style="269" customWidth="1"/>
    <col min="13327" max="13568" width="8.6640625" style="269"/>
    <col min="13569" max="13569" width="3" style="269" bestFit="1" customWidth="1"/>
    <col min="13570" max="13570" width="13.33203125" style="269" customWidth="1"/>
    <col min="13571" max="13574" width="8.6640625" style="269"/>
    <col min="13575" max="13575" width="6.6640625" style="269" customWidth="1"/>
    <col min="13576" max="13576" width="6.33203125" style="269" customWidth="1"/>
    <col min="13577" max="13577" width="3.33203125" style="269" customWidth="1"/>
    <col min="13578" max="13578" width="7.5546875" style="269" customWidth="1"/>
    <col min="13579" max="13579" width="8.109375" style="269" customWidth="1"/>
    <col min="13580" max="13580" width="9.33203125" style="269" customWidth="1"/>
    <col min="13581" max="13581" width="12.44140625" style="269" customWidth="1"/>
    <col min="13582" max="13582" width="14" style="269" customWidth="1"/>
    <col min="13583" max="13824" width="8.6640625" style="269"/>
    <col min="13825" max="13825" width="3" style="269" bestFit="1" customWidth="1"/>
    <col min="13826" max="13826" width="13.33203125" style="269" customWidth="1"/>
    <col min="13827" max="13830" width="8.6640625" style="269"/>
    <col min="13831" max="13831" width="6.6640625" style="269" customWidth="1"/>
    <col min="13832" max="13832" width="6.33203125" style="269" customWidth="1"/>
    <col min="13833" max="13833" width="3.33203125" style="269" customWidth="1"/>
    <col min="13834" max="13834" width="7.5546875" style="269" customWidth="1"/>
    <col min="13835" max="13835" width="8.109375" style="269" customWidth="1"/>
    <col min="13836" max="13836" width="9.33203125" style="269" customWidth="1"/>
    <col min="13837" max="13837" width="12.44140625" style="269" customWidth="1"/>
    <col min="13838" max="13838" width="14" style="269" customWidth="1"/>
    <col min="13839" max="14080" width="8.6640625" style="269"/>
    <col min="14081" max="14081" width="3" style="269" bestFit="1" customWidth="1"/>
    <col min="14082" max="14082" width="13.33203125" style="269" customWidth="1"/>
    <col min="14083" max="14086" width="8.6640625" style="269"/>
    <col min="14087" max="14087" width="6.6640625" style="269" customWidth="1"/>
    <col min="14088" max="14088" width="6.33203125" style="269" customWidth="1"/>
    <col min="14089" max="14089" width="3.33203125" style="269" customWidth="1"/>
    <col min="14090" max="14090" width="7.5546875" style="269" customWidth="1"/>
    <col min="14091" max="14091" width="8.109375" style="269" customWidth="1"/>
    <col min="14092" max="14092" width="9.33203125" style="269" customWidth="1"/>
    <col min="14093" max="14093" width="12.44140625" style="269" customWidth="1"/>
    <col min="14094" max="14094" width="14" style="269" customWidth="1"/>
    <col min="14095" max="14336" width="8.6640625" style="269"/>
    <col min="14337" max="14337" width="3" style="269" bestFit="1" customWidth="1"/>
    <col min="14338" max="14338" width="13.33203125" style="269" customWidth="1"/>
    <col min="14339" max="14342" width="8.6640625" style="269"/>
    <col min="14343" max="14343" width="6.6640625" style="269" customWidth="1"/>
    <col min="14344" max="14344" width="6.33203125" style="269" customWidth="1"/>
    <col min="14345" max="14345" width="3.33203125" style="269" customWidth="1"/>
    <col min="14346" max="14346" width="7.5546875" style="269" customWidth="1"/>
    <col min="14347" max="14347" width="8.109375" style="269" customWidth="1"/>
    <col min="14348" max="14348" width="9.33203125" style="269" customWidth="1"/>
    <col min="14349" max="14349" width="12.44140625" style="269" customWidth="1"/>
    <col min="14350" max="14350" width="14" style="269" customWidth="1"/>
    <col min="14351" max="14592" width="8.6640625" style="269"/>
    <col min="14593" max="14593" width="3" style="269" bestFit="1" customWidth="1"/>
    <col min="14594" max="14594" width="13.33203125" style="269" customWidth="1"/>
    <col min="14595" max="14598" width="8.6640625" style="269"/>
    <col min="14599" max="14599" width="6.6640625" style="269" customWidth="1"/>
    <col min="14600" max="14600" width="6.33203125" style="269" customWidth="1"/>
    <col min="14601" max="14601" width="3.33203125" style="269" customWidth="1"/>
    <col min="14602" max="14602" width="7.5546875" style="269" customWidth="1"/>
    <col min="14603" max="14603" width="8.109375" style="269" customWidth="1"/>
    <col min="14604" max="14604" width="9.33203125" style="269" customWidth="1"/>
    <col min="14605" max="14605" width="12.44140625" style="269" customWidth="1"/>
    <col min="14606" max="14606" width="14" style="269" customWidth="1"/>
    <col min="14607" max="14848" width="8.6640625" style="269"/>
    <col min="14849" max="14849" width="3" style="269" bestFit="1" customWidth="1"/>
    <col min="14850" max="14850" width="13.33203125" style="269" customWidth="1"/>
    <col min="14851" max="14854" width="8.6640625" style="269"/>
    <col min="14855" max="14855" width="6.6640625" style="269" customWidth="1"/>
    <col min="14856" max="14856" width="6.33203125" style="269" customWidth="1"/>
    <col min="14857" max="14857" width="3.33203125" style="269" customWidth="1"/>
    <col min="14858" max="14858" width="7.5546875" style="269" customWidth="1"/>
    <col min="14859" max="14859" width="8.109375" style="269" customWidth="1"/>
    <col min="14860" max="14860" width="9.33203125" style="269" customWidth="1"/>
    <col min="14861" max="14861" width="12.44140625" style="269" customWidth="1"/>
    <col min="14862" max="14862" width="14" style="269" customWidth="1"/>
    <col min="14863" max="15104" width="8.6640625" style="269"/>
    <col min="15105" max="15105" width="3" style="269" bestFit="1" customWidth="1"/>
    <col min="15106" max="15106" width="13.33203125" style="269" customWidth="1"/>
    <col min="15107" max="15110" width="8.6640625" style="269"/>
    <col min="15111" max="15111" width="6.6640625" style="269" customWidth="1"/>
    <col min="15112" max="15112" width="6.33203125" style="269" customWidth="1"/>
    <col min="15113" max="15113" width="3.33203125" style="269" customWidth="1"/>
    <col min="15114" max="15114" width="7.5546875" style="269" customWidth="1"/>
    <col min="15115" max="15115" width="8.109375" style="269" customWidth="1"/>
    <col min="15116" max="15116" width="9.33203125" style="269" customWidth="1"/>
    <col min="15117" max="15117" width="12.44140625" style="269" customWidth="1"/>
    <col min="15118" max="15118" width="14" style="269" customWidth="1"/>
    <col min="15119" max="15360" width="8.6640625" style="269"/>
    <col min="15361" max="15361" width="3" style="269" bestFit="1" customWidth="1"/>
    <col min="15362" max="15362" width="13.33203125" style="269" customWidth="1"/>
    <col min="15363" max="15366" width="8.6640625" style="269"/>
    <col min="15367" max="15367" width="6.6640625" style="269" customWidth="1"/>
    <col min="15368" max="15368" width="6.33203125" style="269" customWidth="1"/>
    <col min="15369" max="15369" width="3.33203125" style="269" customWidth="1"/>
    <col min="15370" max="15370" width="7.5546875" style="269" customWidth="1"/>
    <col min="15371" max="15371" width="8.109375" style="269" customWidth="1"/>
    <col min="15372" max="15372" width="9.33203125" style="269" customWidth="1"/>
    <col min="15373" max="15373" width="12.44140625" style="269" customWidth="1"/>
    <col min="15374" max="15374" width="14" style="269" customWidth="1"/>
    <col min="15375" max="15616" width="8.6640625" style="269"/>
    <col min="15617" max="15617" width="3" style="269" bestFit="1" customWidth="1"/>
    <col min="15618" max="15618" width="13.33203125" style="269" customWidth="1"/>
    <col min="15619" max="15622" width="8.6640625" style="269"/>
    <col min="15623" max="15623" width="6.6640625" style="269" customWidth="1"/>
    <col min="15624" max="15624" width="6.33203125" style="269" customWidth="1"/>
    <col min="15625" max="15625" width="3.33203125" style="269" customWidth="1"/>
    <col min="15626" max="15626" width="7.5546875" style="269" customWidth="1"/>
    <col min="15627" max="15627" width="8.109375" style="269" customWidth="1"/>
    <col min="15628" max="15628" width="9.33203125" style="269" customWidth="1"/>
    <col min="15629" max="15629" width="12.44140625" style="269" customWidth="1"/>
    <col min="15630" max="15630" width="14" style="269" customWidth="1"/>
    <col min="15631" max="15872" width="8.6640625" style="269"/>
    <col min="15873" max="15873" width="3" style="269" bestFit="1" customWidth="1"/>
    <col min="15874" max="15874" width="13.33203125" style="269" customWidth="1"/>
    <col min="15875" max="15878" width="8.6640625" style="269"/>
    <col min="15879" max="15879" width="6.6640625" style="269" customWidth="1"/>
    <col min="15880" max="15880" width="6.33203125" style="269" customWidth="1"/>
    <col min="15881" max="15881" width="3.33203125" style="269" customWidth="1"/>
    <col min="15882" max="15882" width="7.5546875" style="269" customWidth="1"/>
    <col min="15883" max="15883" width="8.109375" style="269" customWidth="1"/>
    <col min="15884" max="15884" width="9.33203125" style="269" customWidth="1"/>
    <col min="15885" max="15885" width="12.44140625" style="269" customWidth="1"/>
    <col min="15886" max="15886" width="14" style="269" customWidth="1"/>
    <col min="15887" max="16128" width="8.6640625" style="269"/>
    <col min="16129" max="16129" width="3" style="269" bestFit="1" customWidth="1"/>
    <col min="16130" max="16130" width="13.33203125" style="269" customWidth="1"/>
    <col min="16131" max="16134" width="8.6640625" style="269"/>
    <col min="16135" max="16135" width="6.6640625" style="269" customWidth="1"/>
    <col min="16136" max="16136" width="6.33203125" style="269" customWidth="1"/>
    <col min="16137" max="16137" width="3.33203125" style="269" customWidth="1"/>
    <col min="16138" max="16138" width="7.5546875" style="269" customWidth="1"/>
    <col min="16139" max="16139" width="8.109375" style="269" customWidth="1"/>
    <col min="16140" max="16140" width="9.33203125" style="269" customWidth="1"/>
    <col min="16141" max="16141" width="12.44140625" style="269" customWidth="1"/>
    <col min="16142" max="16142" width="14" style="269" customWidth="1"/>
    <col min="16143" max="16384" width="8.6640625" style="269"/>
  </cols>
  <sheetData>
    <row r="1" spans="1:14" s="190" customFormat="1" ht="14.7" customHeight="1" x14ac:dyDescent="0.3">
      <c r="A1" s="471" t="s">
        <v>1012</v>
      </c>
      <c r="B1" s="472"/>
      <c r="C1" s="473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</row>
    <row r="2" spans="1:14" s="190" customFormat="1" ht="14.7" customHeight="1" x14ac:dyDescent="0.3">
      <c r="A2" s="474" t="s">
        <v>1013</v>
      </c>
      <c r="B2" s="475"/>
      <c r="C2" s="476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</row>
    <row r="3" spans="1:14" s="190" customFormat="1" ht="14.7" customHeight="1" thickBot="1" x14ac:dyDescent="0.35">
      <c r="A3" s="477" t="s">
        <v>1014</v>
      </c>
      <c r="B3" s="478"/>
      <c r="C3" s="47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</row>
    <row r="4" spans="1:14" s="190" customFormat="1" ht="12.45" customHeight="1" thickBot="1" x14ac:dyDescent="0.35">
      <c r="A4" s="480" t="s">
        <v>23</v>
      </c>
      <c r="B4" s="480"/>
      <c r="C4" s="480"/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480"/>
    </row>
    <row r="5" spans="1:14" s="190" customFormat="1" ht="31.2" customHeight="1" thickBot="1" x14ac:dyDescent="0.35">
      <c r="A5" s="191" t="s">
        <v>0</v>
      </c>
      <c r="B5" s="192" t="s">
        <v>1</v>
      </c>
      <c r="C5" s="192" t="s">
        <v>3</v>
      </c>
      <c r="D5" s="192" t="s">
        <v>4</v>
      </c>
      <c r="E5" s="192" t="s">
        <v>5</v>
      </c>
      <c r="F5" s="192" t="s">
        <v>6</v>
      </c>
      <c r="G5" s="192" t="s">
        <v>7</v>
      </c>
      <c r="H5" s="192" t="s">
        <v>8</v>
      </c>
      <c r="I5" s="192" t="s">
        <v>9</v>
      </c>
      <c r="J5" s="192" t="s">
        <v>10</v>
      </c>
      <c r="K5" s="192" t="s">
        <v>11</v>
      </c>
      <c r="L5" s="192" t="s">
        <v>12</v>
      </c>
      <c r="M5" s="192" t="s">
        <v>13</v>
      </c>
      <c r="N5" s="192" t="s">
        <v>14</v>
      </c>
    </row>
    <row r="6" spans="1:14" s="190" customFormat="1" ht="13.2" customHeight="1" thickBot="1" x14ac:dyDescent="0.35">
      <c r="A6" s="193">
        <v>6</v>
      </c>
      <c r="B6" s="481" t="s">
        <v>416</v>
      </c>
      <c r="C6" s="481"/>
      <c r="D6" s="481"/>
      <c r="E6" s="481"/>
      <c r="F6" s="481"/>
      <c r="G6" s="481"/>
      <c r="H6" s="481"/>
      <c r="I6" s="481"/>
      <c r="J6" s="481"/>
      <c r="K6" s="481"/>
      <c r="L6" s="481"/>
      <c r="M6" s="481"/>
      <c r="N6" s="482"/>
    </row>
    <row r="7" spans="1:14" s="190" customFormat="1" ht="20.399999999999999" x14ac:dyDescent="0.3">
      <c r="A7" s="194">
        <v>1</v>
      </c>
      <c r="B7" s="195" t="s">
        <v>595</v>
      </c>
      <c r="C7" s="195" t="s">
        <v>596</v>
      </c>
      <c r="D7" s="195" t="s">
        <v>597</v>
      </c>
      <c r="E7" s="195" t="s">
        <v>489</v>
      </c>
      <c r="F7" s="196">
        <v>767</v>
      </c>
      <c r="G7" s="197">
        <v>2</v>
      </c>
      <c r="H7" s="198">
        <v>26</v>
      </c>
      <c r="I7" s="195" t="s">
        <v>272</v>
      </c>
      <c r="J7" s="195" t="s">
        <v>598</v>
      </c>
      <c r="K7" s="195" t="s">
        <v>487</v>
      </c>
      <c r="L7" s="195" t="s">
        <v>39</v>
      </c>
      <c r="M7" s="199" t="s">
        <v>599</v>
      </c>
      <c r="N7" s="200"/>
    </row>
    <row r="8" spans="1:14" s="40" customFormat="1" ht="30.6" x14ac:dyDescent="0.2">
      <c r="A8" s="201">
        <v>2</v>
      </c>
      <c r="B8" s="202" t="s">
        <v>450</v>
      </c>
      <c r="C8" s="202" t="s">
        <v>451</v>
      </c>
      <c r="D8" s="202" t="s">
        <v>452</v>
      </c>
      <c r="E8" s="202" t="s">
        <v>453</v>
      </c>
      <c r="F8" s="203">
        <v>792</v>
      </c>
      <c r="G8" s="204">
        <v>7</v>
      </c>
      <c r="H8" s="205">
        <v>107</v>
      </c>
      <c r="I8" s="202" t="s">
        <v>27</v>
      </c>
      <c r="J8" s="202" t="s">
        <v>454</v>
      </c>
      <c r="K8" s="202" t="s">
        <v>455</v>
      </c>
      <c r="L8" s="202" t="s">
        <v>48</v>
      </c>
      <c r="M8" s="206" t="s">
        <v>456</v>
      </c>
      <c r="N8" s="207" t="s">
        <v>32</v>
      </c>
    </row>
    <row r="9" spans="1:14" s="40" customFormat="1" ht="20.399999999999999" x14ac:dyDescent="0.2">
      <c r="A9" s="201">
        <v>3</v>
      </c>
      <c r="B9" s="61" t="s">
        <v>443</v>
      </c>
      <c r="C9" s="61" t="s">
        <v>444</v>
      </c>
      <c r="D9" s="61" t="s">
        <v>445</v>
      </c>
      <c r="E9" s="61" t="s">
        <v>435</v>
      </c>
      <c r="F9" s="208">
        <v>740</v>
      </c>
      <c r="G9" s="209">
        <v>3</v>
      </c>
      <c r="H9" s="210">
        <v>118</v>
      </c>
      <c r="I9" s="61" t="s">
        <v>55</v>
      </c>
      <c r="J9" s="61" t="s">
        <v>446</v>
      </c>
      <c r="K9" s="61" t="s">
        <v>447</v>
      </c>
      <c r="L9" s="61" t="s">
        <v>101</v>
      </c>
      <c r="M9" s="211">
        <v>7878606000</v>
      </c>
      <c r="N9" s="212">
        <v>7878605053</v>
      </c>
    </row>
    <row r="10" spans="1:14" s="40" customFormat="1" ht="20.399999999999999" x14ac:dyDescent="0.2">
      <c r="A10" s="201">
        <v>4</v>
      </c>
      <c r="B10" s="61" t="s">
        <v>513</v>
      </c>
      <c r="C10" s="61" t="s">
        <v>514</v>
      </c>
      <c r="D10" s="61" t="s">
        <v>515</v>
      </c>
      <c r="E10" s="61" t="s">
        <v>508</v>
      </c>
      <c r="F10" s="208">
        <v>745</v>
      </c>
      <c r="G10" s="209">
        <v>7</v>
      </c>
      <c r="H10" s="210">
        <v>139</v>
      </c>
      <c r="I10" s="61" t="s">
        <v>55</v>
      </c>
      <c r="J10" s="61" t="s">
        <v>516</v>
      </c>
      <c r="K10" s="61" t="s">
        <v>1015</v>
      </c>
      <c r="L10" s="61" t="s">
        <v>58</v>
      </c>
      <c r="M10" s="211">
        <v>7878098000</v>
      </c>
      <c r="N10" s="207">
        <v>7878098025</v>
      </c>
    </row>
    <row r="11" spans="1:14" s="40" customFormat="1" ht="30.6" x14ac:dyDescent="0.2">
      <c r="A11" s="201">
        <v>5</v>
      </c>
      <c r="B11" s="61" t="s">
        <v>588</v>
      </c>
      <c r="C11" s="61" t="s">
        <v>589</v>
      </c>
      <c r="D11" s="61" t="s">
        <v>590</v>
      </c>
      <c r="E11" s="61" t="s">
        <v>545</v>
      </c>
      <c r="F11" s="208">
        <v>765</v>
      </c>
      <c r="G11" s="209">
        <v>7</v>
      </c>
      <c r="H11" s="210">
        <v>156</v>
      </c>
      <c r="I11" s="61" t="s">
        <v>55</v>
      </c>
      <c r="J11" s="61" t="s">
        <v>591</v>
      </c>
      <c r="K11" s="61" t="s">
        <v>592</v>
      </c>
      <c r="L11" s="61" t="s">
        <v>58</v>
      </c>
      <c r="M11" s="211">
        <v>7877414100</v>
      </c>
      <c r="N11" s="212">
        <v>7877414103</v>
      </c>
    </row>
    <row r="12" spans="1:14" s="40" customFormat="1" ht="21" thickBot="1" x14ac:dyDescent="0.25">
      <c r="A12" s="213">
        <v>6</v>
      </c>
      <c r="B12" s="214" t="s">
        <v>505</v>
      </c>
      <c r="C12" s="214" t="s">
        <v>506</v>
      </c>
      <c r="D12" s="214" t="s">
        <v>507</v>
      </c>
      <c r="E12" s="214" t="s">
        <v>508</v>
      </c>
      <c r="F12" s="215">
        <v>745</v>
      </c>
      <c r="G12" s="216">
        <v>4</v>
      </c>
      <c r="H12" s="217">
        <v>480</v>
      </c>
      <c r="I12" s="214" t="s">
        <v>55</v>
      </c>
      <c r="J12" s="214" t="s">
        <v>509</v>
      </c>
      <c r="K12" s="214" t="s">
        <v>510</v>
      </c>
      <c r="L12" s="214" t="s">
        <v>58</v>
      </c>
      <c r="M12" s="218">
        <v>7878091772</v>
      </c>
      <c r="N12" s="219">
        <v>7878091785</v>
      </c>
    </row>
    <row r="13" spans="1:14" s="40" customFormat="1" thickBot="1" x14ac:dyDescent="0.25">
      <c r="A13" s="220"/>
      <c r="B13" s="221"/>
      <c r="C13" s="221"/>
      <c r="D13" s="221"/>
      <c r="E13" s="221"/>
      <c r="F13" s="222"/>
      <c r="G13" s="220"/>
      <c r="H13" s="223">
        <f>SUM(H7:H12)</f>
        <v>1026</v>
      </c>
      <c r="I13" s="221"/>
      <c r="J13" s="221"/>
      <c r="K13" s="221"/>
      <c r="L13" s="221"/>
      <c r="M13" s="224"/>
      <c r="N13" s="224"/>
    </row>
    <row r="14" spans="1:14" s="40" customFormat="1" ht="13.2" customHeight="1" thickBot="1" x14ac:dyDescent="0.25">
      <c r="A14" s="225">
        <v>49</v>
      </c>
      <c r="B14" s="483" t="s">
        <v>21</v>
      </c>
      <c r="C14" s="484"/>
      <c r="D14" s="484"/>
      <c r="E14" s="484"/>
      <c r="F14" s="484"/>
      <c r="G14" s="484"/>
      <c r="H14" s="484"/>
      <c r="I14" s="484"/>
      <c r="J14" s="484"/>
      <c r="K14" s="484"/>
      <c r="L14" s="484"/>
      <c r="M14" s="484"/>
      <c r="N14" s="485"/>
    </row>
    <row r="15" spans="1:14" s="40" customFormat="1" ht="20.399999999999999" x14ac:dyDescent="0.2">
      <c r="A15" s="226">
        <v>1</v>
      </c>
      <c r="B15" s="227" t="s">
        <v>253</v>
      </c>
      <c r="C15" s="227" t="s">
        <v>254</v>
      </c>
      <c r="D15" s="227" t="s">
        <v>255</v>
      </c>
      <c r="E15" s="227" t="s">
        <v>66</v>
      </c>
      <c r="F15" s="228">
        <v>925</v>
      </c>
      <c r="G15" s="229">
        <v>1</v>
      </c>
      <c r="H15" s="230">
        <v>15</v>
      </c>
      <c r="I15" s="227" t="s">
        <v>45</v>
      </c>
      <c r="J15" s="227" t="s">
        <v>256</v>
      </c>
      <c r="K15" s="227" t="s">
        <v>257</v>
      </c>
      <c r="L15" s="227" t="s">
        <v>182</v>
      </c>
      <c r="M15" s="231">
        <v>7876885818</v>
      </c>
      <c r="N15" s="232" t="s">
        <v>32</v>
      </c>
    </row>
    <row r="16" spans="1:14" s="40" customFormat="1" ht="20.399999999999999" x14ac:dyDescent="0.2">
      <c r="A16" s="233">
        <v>2</v>
      </c>
      <c r="B16" s="61" t="s">
        <v>97</v>
      </c>
      <c r="C16" s="61" t="s">
        <v>98</v>
      </c>
      <c r="D16" s="61" t="s">
        <v>69</v>
      </c>
      <c r="E16" s="61" t="s">
        <v>54</v>
      </c>
      <c r="F16" s="208">
        <v>979</v>
      </c>
      <c r="G16" s="209">
        <v>1</v>
      </c>
      <c r="H16" s="234">
        <v>15</v>
      </c>
      <c r="I16" s="61" t="s">
        <v>27</v>
      </c>
      <c r="J16" s="61" t="s">
        <v>99</v>
      </c>
      <c r="K16" s="61" t="s">
        <v>100</v>
      </c>
      <c r="L16" s="61" t="s">
        <v>101</v>
      </c>
      <c r="M16" s="211">
        <v>7877911115</v>
      </c>
      <c r="N16" s="212">
        <v>7877914650</v>
      </c>
    </row>
    <row r="17" spans="1:14" s="40" customFormat="1" ht="30.6" x14ac:dyDescent="0.2">
      <c r="A17" s="233">
        <v>3</v>
      </c>
      <c r="B17" s="61" t="s">
        <v>361</v>
      </c>
      <c r="C17" s="61" t="s">
        <v>362</v>
      </c>
      <c r="D17" s="61" t="s">
        <v>157</v>
      </c>
      <c r="E17" s="61" t="s">
        <v>66</v>
      </c>
      <c r="F17" s="208">
        <v>907</v>
      </c>
      <c r="G17" s="209">
        <v>2</v>
      </c>
      <c r="H17" s="234">
        <v>15</v>
      </c>
      <c r="I17" s="61" t="s">
        <v>45</v>
      </c>
      <c r="J17" s="61" t="s">
        <v>363</v>
      </c>
      <c r="K17" s="61" t="s">
        <v>276</v>
      </c>
      <c r="L17" s="61" t="s">
        <v>182</v>
      </c>
      <c r="M17" s="211">
        <v>7877059994</v>
      </c>
      <c r="N17" s="212">
        <v>8884101558</v>
      </c>
    </row>
    <row r="18" spans="1:14" s="40" customFormat="1" ht="10.199999999999999" x14ac:dyDescent="0.2">
      <c r="A18" s="233">
        <v>4</v>
      </c>
      <c r="B18" s="61" t="s">
        <v>155</v>
      </c>
      <c r="C18" s="61" t="s">
        <v>156</v>
      </c>
      <c r="D18" s="61" t="s">
        <v>157</v>
      </c>
      <c r="E18" s="61" t="s">
        <v>66</v>
      </c>
      <c r="F18" s="208">
        <v>9111244</v>
      </c>
      <c r="G18" s="209">
        <v>1</v>
      </c>
      <c r="H18" s="234">
        <v>23</v>
      </c>
      <c r="I18" s="61" t="s">
        <v>55</v>
      </c>
      <c r="J18" s="61" t="s">
        <v>151</v>
      </c>
      <c r="K18" s="61" t="s">
        <v>152</v>
      </c>
      <c r="L18" s="61" t="s">
        <v>101</v>
      </c>
      <c r="M18" s="211">
        <v>7877274153</v>
      </c>
      <c r="N18" s="212">
        <v>7877280671</v>
      </c>
    </row>
    <row r="19" spans="1:14" s="40" customFormat="1" ht="30.6" x14ac:dyDescent="0.2">
      <c r="A19" s="233">
        <v>5</v>
      </c>
      <c r="B19" s="61" t="s">
        <v>204</v>
      </c>
      <c r="C19" s="61" t="s">
        <v>205</v>
      </c>
      <c r="D19" s="61" t="s">
        <v>206</v>
      </c>
      <c r="E19" s="61" t="s">
        <v>66</v>
      </c>
      <c r="F19" s="208">
        <v>907</v>
      </c>
      <c r="G19" s="209">
        <v>1</v>
      </c>
      <c r="H19" s="234">
        <v>19</v>
      </c>
      <c r="I19" s="61" t="s">
        <v>45</v>
      </c>
      <c r="J19" s="61" t="s">
        <v>207</v>
      </c>
      <c r="K19" s="61" t="s">
        <v>208</v>
      </c>
      <c r="L19" s="61" t="s">
        <v>48</v>
      </c>
      <c r="M19" s="211">
        <v>7879981176</v>
      </c>
      <c r="N19" s="212">
        <v>7879857044</v>
      </c>
    </row>
    <row r="20" spans="1:14" s="40" customFormat="1" ht="20.399999999999999" x14ac:dyDescent="0.2">
      <c r="A20" s="233">
        <v>6</v>
      </c>
      <c r="B20" s="61" t="s">
        <v>279</v>
      </c>
      <c r="C20" s="61" t="s">
        <v>280</v>
      </c>
      <c r="D20" s="61" t="s">
        <v>281</v>
      </c>
      <c r="E20" s="61" t="s">
        <v>66</v>
      </c>
      <c r="F20" s="208">
        <v>901</v>
      </c>
      <c r="G20" s="209">
        <v>1</v>
      </c>
      <c r="H20" s="234">
        <v>20</v>
      </c>
      <c r="I20" s="61" t="s">
        <v>27</v>
      </c>
      <c r="J20" s="61" t="s">
        <v>1016</v>
      </c>
      <c r="K20" s="61" t="s">
        <v>283</v>
      </c>
      <c r="L20" s="61" t="s">
        <v>48</v>
      </c>
      <c r="M20" s="211" t="s">
        <v>284</v>
      </c>
      <c r="N20" s="212" t="s">
        <v>32</v>
      </c>
    </row>
    <row r="21" spans="1:14" s="40" customFormat="1" ht="20.399999999999999" x14ac:dyDescent="0.2">
      <c r="A21" s="233">
        <v>7</v>
      </c>
      <c r="B21" s="61" t="s">
        <v>375</v>
      </c>
      <c r="C21" s="61" t="s">
        <v>376</v>
      </c>
      <c r="D21" s="61" t="s">
        <v>288</v>
      </c>
      <c r="E21" s="61" t="s">
        <v>66</v>
      </c>
      <c r="F21" s="208">
        <v>901</v>
      </c>
      <c r="G21" s="209">
        <v>1</v>
      </c>
      <c r="H21" s="234">
        <v>27</v>
      </c>
      <c r="I21" s="61" t="s">
        <v>27</v>
      </c>
      <c r="J21" s="61" t="s">
        <v>377</v>
      </c>
      <c r="K21" s="61" t="s">
        <v>378</v>
      </c>
      <c r="L21" s="61" t="s">
        <v>39</v>
      </c>
      <c r="M21" s="211">
        <v>7877251351</v>
      </c>
      <c r="N21" s="212">
        <v>7879777682</v>
      </c>
    </row>
    <row r="22" spans="1:14" s="40" customFormat="1" ht="30.6" x14ac:dyDescent="0.2">
      <c r="A22" s="233">
        <v>8</v>
      </c>
      <c r="B22" s="61" t="s">
        <v>184</v>
      </c>
      <c r="C22" s="61" t="s">
        <v>185</v>
      </c>
      <c r="D22" s="61" t="s">
        <v>32</v>
      </c>
      <c r="E22" s="61" t="s">
        <v>66</v>
      </c>
      <c r="F22" s="208">
        <v>907</v>
      </c>
      <c r="G22" s="209">
        <v>1</v>
      </c>
      <c r="H22" s="234">
        <v>24</v>
      </c>
      <c r="I22" s="61" t="s">
        <v>27</v>
      </c>
      <c r="J22" s="61" t="s">
        <v>186</v>
      </c>
      <c r="K22" s="61" t="s">
        <v>187</v>
      </c>
      <c r="L22" s="61" t="s">
        <v>39</v>
      </c>
      <c r="M22" s="211">
        <v>7872008482</v>
      </c>
      <c r="N22" s="212" t="s">
        <v>32</v>
      </c>
    </row>
    <row r="23" spans="1:14" s="40" customFormat="1" ht="20.399999999999999" x14ac:dyDescent="0.2">
      <c r="A23" s="233">
        <v>9</v>
      </c>
      <c r="B23" s="61" t="s">
        <v>133</v>
      </c>
      <c r="C23" s="61" t="s">
        <v>134</v>
      </c>
      <c r="D23" s="61" t="s">
        <v>69</v>
      </c>
      <c r="E23" s="61" t="s">
        <v>54</v>
      </c>
      <c r="F23" s="208">
        <v>979</v>
      </c>
      <c r="G23" s="209">
        <v>1</v>
      </c>
      <c r="H23" s="234">
        <v>24</v>
      </c>
      <c r="I23" s="61" t="s">
        <v>27</v>
      </c>
      <c r="J23" s="61" t="s">
        <v>135</v>
      </c>
      <c r="K23" s="61" t="s">
        <v>136</v>
      </c>
      <c r="L23" s="61" t="s">
        <v>137</v>
      </c>
      <c r="M23" s="211">
        <v>7877912600</v>
      </c>
      <c r="N23" s="212">
        <v>7877915666</v>
      </c>
    </row>
    <row r="24" spans="1:14" s="40" customFormat="1" ht="20.399999999999999" x14ac:dyDescent="0.2">
      <c r="A24" s="233">
        <v>10</v>
      </c>
      <c r="B24" s="61" t="s">
        <v>293</v>
      </c>
      <c r="C24" s="61" t="s">
        <v>294</v>
      </c>
      <c r="D24" s="61" t="s">
        <v>32</v>
      </c>
      <c r="E24" s="61" t="s">
        <v>66</v>
      </c>
      <c r="F24" s="208">
        <v>907</v>
      </c>
      <c r="G24" s="209">
        <v>1</v>
      </c>
      <c r="H24" s="234">
        <v>25</v>
      </c>
      <c r="I24" s="61" t="s">
        <v>27</v>
      </c>
      <c r="J24" s="61" t="s">
        <v>295</v>
      </c>
      <c r="K24" s="61" t="s">
        <v>63</v>
      </c>
      <c r="L24" s="61" t="s">
        <v>39</v>
      </c>
      <c r="M24" s="211">
        <v>7877225380</v>
      </c>
      <c r="N24" s="212">
        <v>7877242892</v>
      </c>
    </row>
    <row r="25" spans="1:14" s="40" customFormat="1" ht="30.6" x14ac:dyDescent="0.2">
      <c r="A25" s="233">
        <v>11</v>
      </c>
      <c r="B25" s="61" t="s">
        <v>229</v>
      </c>
      <c r="C25" s="61" t="s">
        <v>230</v>
      </c>
      <c r="D25" s="61" t="s">
        <v>157</v>
      </c>
      <c r="E25" s="61" t="s">
        <v>66</v>
      </c>
      <c r="F25" s="208">
        <v>907</v>
      </c>
      <c r="G25" s="209">
        <v>1</v>
      </c>
      <c r="H25" s="235">
        <v>26</v>
      </c>
      <c r="I25" s="61" t="s">
        <v>45</v>
      </c>
      <c r="J25" s="61" t="s">
        <v>231</v>
      </c>
      <c r="K25" s="61" t="s">
        <v>232</v>
      </c>
      <c r="L25" s="61" t="s">
        <v>182</v>
      </c>
      <c r="M25" s="211">
        <v>7879777700</v>
      </c>
      <c r="N25" s="212">
        <v>7877225032</v>
      </c>
    </row>
    <row r="26" spans="1:14" s="40" customFormat="1" ht="40.799999999999997" x14ac:dyDescent="0.2">
      <c r="A26" s="233">
        <v>12</v>
      </c>
      <c r="B26" s="36" t="s">
        <v>321</v>
      </c>
      <c r="C26" s="36" t="s">
        <v>322</v>
      </c>
      <c r="D26" s="61" t="s">
        <v>323</v>
      </c>
      <c r="E26" s="61" t="s">
        <v>66</v>
      </c>
      <c r="F26" s="208">
        <v>936</v>
      </c>
      <c r="G26" s="236">
        <v>1</v>
      </c>
      <c r="H26" s="237">
        <v>29</v>
      </c>
      <c r="I26" s="61" t="s">
        <v>27</v>
      </c>
      <c r="J26" s="61" t="s">
        <v>324</v>
      </c>
      <c r="K26" s="61" t="s">
        <v>325</v>
      </c>
      <c r="L26" s="61" t="s">
        <v>30</v>
      </c>
      <c r="M26" s="211" t="s">
        <v>326</v>
      </c>
      <c r="N26" s="212"/>
    </row>
    <row r="27" spans="1:14" s="40" customFormat="1" ht="30.6" x14ac:dyDescent="0.2">
      <c r="A27" s="233">
        <v>13</v>
      </c>
      <c r="B27" s="61" t="s">
        <v>298</v>
      </c>
      <c r="C27" s="61" t="s">
        <v>299</v>
      </c>
      <c r="D27" s="61" t="s">
        <v>32</v>
      </c>
      <c r="E27" s="61" t="s">
        <v>66</v>
      </c>
      <c r="F27" s="208">
        <v>901</v>
      </c>
      <c r="G27" s="209">
        <v>2</v>
      </c>
      <c r="H27" s="235">
        <v>30</v>
      </c>
      <c r="I27" s="61" t="s">
        <v>27</v>
      </c>
      <c r="J27" s="61" t="s">
        <v>37</v>
      </c>
      <c r="K27" s="61" t="s">
        <v>300</v>
      </c>
      <c r="L27" s="61" t="s">
        <v>39</v>
      </c>
      <c r="M27" s="211">
        <v>7877299050</v>
      </c>
      <c r="N27" s="212">
        <v>7877223379</v>
      </c>
    </row>
    <row r="28" spans="1:14" s="40" customFormat="1" ht="20.399999999999999" x14ac:dyDescent="0.2">
      <c r="A28" s="233">
        <v>14</v>
      </c>
      <c r="B28" s="61" t="s">
        <v>171</v>
      </c>
      <c r="C28" s="61" t="s">
        <v>172</v>
      </c>
      <c r="D28" s="61" t="s">
        <v>0</v>
      </c>
      <c r="E28" s="61" t="s">
        <v>66</v>
      </c>
      <c r="F28" s="208">
        <v>901</v>
      </c>
      <c r="G28" s="209">
        <v>2</v>
      </c>
      <c r="H28" s="235">
        <v>33</v>
      </c>
      <c r="I28" s="61" t="s">
        <v>94</v>
      </c>
      <c r="J28" s="61" t="s">
        <v>135</v>
      </c>
      <c r="K28" s="61" t="s">
        <v>173</v>
      </c>
      <c r="L28" s="61" t="s">
        <v>174</v>
      </c>
      <c r="M28" s="211">
        <v>7877253436</v>
      </c>
      <c r="N28" s="212">
        <v>7877771080</v>
      </c>
    </row>
    <row r="29" spans="1:14" s="40" customFormat="1" ht="30.6" x14ac:dyDescent="0.2">
      <c r="A29" s="233">
        <v>15</v>
      </c>
      <c r="B29" s="61" t="s">
        <v>308</v>
      </c>
      <c r="C29" s="61" t="s">
        <v>309</v>
      </c>
      <c r="D29" s="61" t="s">
        <v>32</v>
      </c>
      <c r="E29" s="61" t="s">
        <v>66</v>
      </c>
      <c r="F29" s="208">
        <v>9073222</v>
      </c>
      <c r="G29" s="209">
        <v>1</v>
      </c>
      <c r="H29" s="235">
        <v>42</v>
      </c>
      <c r="I29" s="61" t="s">
        <v>45</v>
      </c>
      <c r="J29" s="61" t="s">
        <v>310</v>
      </c>
      <c r="K29" s="61" t="s">
        <v>111</v>
      </c>
      <c r="L29" s="61" t="s">
        <v>182</v>
      </c>
      <c r="M29" s="211">
        <v>7877240600</v>
      </c>
      <c r="N29" s="212">
        <v>7879770655</v>
      </c>
    </row>
    <row r="30" spans="1:14" s="40" customFormat="1" ht="30.6" x14ac:dyDescent="0.2">
      <c r="A30" s="233">
        <v>16</v>
      </c>
      <c r="B30" s="61" t="s">
        <v>260</v>
      </c>
      <c r="C30" s="61" t="s">
        <v>261</v>
      </c>
      <c r="D30" s="61" t="s">
        <v>157</v>
      </c>
      <c r="E30" s="61" t="s">
        <v>66</v>
      </c>
      <c r="F30" s="208">
        <v>907</v>
      </c>
      <c r="G30" s="209">
        <v>3</v>
      </c>
      <c r="H30" s="235">
        <v>44</v>
      </c>
      <c r="I30" s="61" t="s">
        <v>27</v>
      </c>
      <c r="J30" s="61" t="s">
        <v>151</v>
      </c>
      <c r="K30" s="61" t="s">
        <v>262</v>
      </c>
      <c r="L30" s="61" t="s">
        <v>39</v>
      </c>
      <c r="M30" s="211">
        <v>7877225058</v>
      </c>
      <c r="N30" s="212">
        <v>7877238590</v>
      </c>
    </row>
    <row r="31" spans="1:14" s="40" customFormat="1" ht="20.399999999999999" x14ac:dyDescent="0.2">
      <c r="A31" s="233">
        <v>17</v>
      </c>
      <c r="B31" s="61" t="s">
        <v>35</v>
      </c>
      <c r="C31" s="61" t="s">
        <v>36</v>
      </c>
      <c r="D31" s="61" t="s">
        <v>32</v>
      </c>
      <c r="E31" s="61" t="s">
        <v>26</v>
      </c>
      <c r="F31" s="208">
        <v>961</v>
      </c>
      <c r="G31" s="209">
        <v>2</v>
      </c>
      <c r="H31" s="235">
        <v>44</v>
      </c>
      <c r="I31" s="61" t="s">
        <v>27</v>
      </c>
      <c r="J31" s="61" t="s">
        <v>37</v>
      </c>
      <c r="K31" s="61" t="s">
        <v>38</v>
      </c>
      <c r="L31" s="61" t="s">
        <v>39</v>
      </c>
      <c r="M31" s="211">
        <v>7873004000</v>
      </c>
      <c r="N31" s="212">
        <v>7873004001</v>
      </c>
    </row>
    <row r="32" spans="1:14" s="40" customFormat="1" ht="20.399999999999999" x14ac:dyDescent="0.2">
      <c r="A32" s="233">
        <v>18</v>
      </c>
      <c r="B32" s="36" t="s">
        <v>399</v>
      </c>
      <c r="C32" s="36" t="s">
        <v>400</v>
      </c>
      <c r="D32" s="36"/>
      <c r="E32" s="36" t="s">
        <v>66</v>
      </c>
      <c r="F32" s="37">
        <v>908</v>
      </c>
      <c r="G32" s="38">
        <v>2</v>
      </c>
      <c r="H32" s="238">
        <v>47</v>
      </c>
      <c r="I32" s="36" t="s">
        <v>45</v>
      </c>
      <c r="J32" s="36" t="s">
        <v>401</v>
      </c>
      <c r="K32" s="36" t="s">
        <v>341</v>
      </c>
      <c r="L32" s="36" t="s">
        <v>30</v>
      </c>
      <c r="M32" s="39" t="s">
        <v>402</v>
      </c>
      <c r="N32" s="212"/>
    </row>
    <row r="33" spans="1:14" s="40" customFormat="1" ht="30.6" x14ac:dyDescent="0.2">
      <c r="A33" s="233">
        <v>19</v>
      </c>
      <c r="B33" s="61" t="s">
        <v>303</v>
      </c>
      <c r="C33" s="61" t="s">
        <v>304</v>
      </c>
      <c r="D33" s="61" t="s">
        <v>206</v>
      </c>
      <c r="E33" s="61" t="s">
        <v>66</v>
      </c>
      <c r="F33" s="208">
        <v>907</v>
      </c>
      <c r="G33" s="209">
        <v>2</v>
      </c>
      <c r="H33" s="235">
        <v>50</v>
      </c>
      <c r="I33" s="61" t="s">
        <v>27</v>
      </c>
      <c r="J33" s="61" t="s">
        <v>37</v>
      </c>
      <c r="K33" s="61" t="s">
        <v>305</v>
      </c>
      <c r="L33" s="61" t="s">
        <v>39</v>
      </c>
      <c r="M33" s="211">
        <v>7879771000</v>
      </c>
      <c r="N33" s="212">
        <v>7874747339</v>
      </c>
    </row>
    <row r="34" spans="1:14" s="40" customFormat="1" ht="20.399999999999999" x14ac:dyDescent="0.2">
      <c r="A34" s="233">
        <v>20</v>
      </c>
      <c r="B34" s="61" t="s">
        <v>365</v>
      </c>
      <c r="C34" s="61" t="s">
        <v>366</v>
      </c>
      <c r="D34" s="61" t="s">
        <v>367</v>
      </c>
      <c r="E34" s="61" t="s">
        <v>66</v>
      </c>
      <c r="F34" s="208">
        <v>901</v>
      </c>
      <c r="G34" s="209">
        <v>1</v>
      </c>
      <c r="H34" s="235">
        <v>51</v>
      </c>
      <c r="I34" s="61" t="s">
        <v>27</v>
      </c>
      <c r="J34" s="61" t="s">
        <v>368</v>
      </c>
      <c r="K34" s="61" t="s">
        <v>369</v>
      </c>
      <c r="L34" s="61" t="s">
        <v>39</v>
      </c>
      <c r="M34" s="211">
        <v>7877229191</v>
      </c>
      <c r="N34" s="212">
        <v>7877253091</v>
      </c>
    </row>
    <row r="35" spans="1:14" s="40" customFormat="1" ht="30.6" x14ac:dyDescent="0.2">
      <c r="A35" s="233">
        <v>21</v>
      </c>
      <c r="B35" s="61" t="s">
        <v>211</v>
      </c>
      <c r="C35" s="61" t="s">
        <v>212</v>
      </c>
      <c r="D35" s="61" t="s">
        <v>157</v>
      </c>
      <c r="E35" s="61" t="s">
        <v>66</v>
      </c>
      <c r="F35" s="208">
        <v>907</v>
      </c>
      <c r="G35" s="209">
        <v>2</v>
      </c>
      <c r="H35" s="235">
        <v>56</v>
      </c>
      <c r="I35" s="61" t="s">
        <v>55</v>
      </c>
      <c r="J35" s="61" t="s">
        <v>213</v>
      </c>
      <c r="K35" s="61" t="s">
        <v>214</v>
      </c>
      <c r="L35" s="61" t="s">
        <v>39</v>
      </c>
      <c r="M35" s="211">
        <v>7877210170</v>
      </c>
      <c r="N35" s="212">
        <v>7877244356</v>
      </c>
    </row>
    <row r="36" spans="1:14" s="40" customFormat="1" ht="20.399999999999999" x14ac:dyDescent="0.2">
      <c r="A36" s="233">
        <v>22</v>
      </c>
      <c r="B36" s="61" t="s">
        <v>67</v>
      </c>
      <c r="C36" s="61" t="s">
        <v>68</v>
      </c>
      <c r="D36" s="61" t="s">
        <v>69</v>
      </c>
      <c r="E36" s="61" t="s">
        <v>54</v>
      </c>
      <c r="F36" s="208">
        <v>979</v>
      </c>
      <c r="G36" s="209">
        <v>3</v>
      </c>
      <c r="H36" s="235">
        <v>68</v>
      </c>
      <c r="I36" s="61" t="s">
        <v>27</v>
      </c>
      <c r="J36" s="61" t="s">
        <v>70</v>
      </c>
      <c r="K36" s="61" t="s">
        <v>71</v>
      </c>
      <c r="L36" s="61" t="s">
        <v>39</v>
      </c>
      <c r="M36" s="211">
        <v>7877916868</v>
      </c>
      <c r="N36" s="212">
        <v>7877911672</v>
      </c>
    </row>
    <row r="37" spans="1:14" s="40" customFormat="1" ht="20.399999999999999" x14ac:dyDescent="0.2">
      <c r="A37" s="233">
        <v>23</v>
      </c>
      <c r="B37" s="61" t="s">
        <v>286</v>
      </c>
      <c r="C37" s="61" t="s">
        <v>287</v>
      </c>
      <c r="D37" s="61" t="s">
        <v>288</v>
      </c>
      <c r="E37" s="61" t="s">
        <v>66</v>
      </c>
      <c r="F37" s="208">
        <v>901</v>
      </c>
      <c r="G37" s="209">
        <v>1</v>
      </c>
      <c r="H37" s="235">
        <v>74</v>
      </c>
      <c r="I37" s="61" t="s">
        <v>27</v>
      </c>
      <c r="J37" s="61" t="s">
        <v>289</v>
      </c>
      <c r="K37" s="61" t="s">
        <v>290</v>
      </c>
      <c r="L37" s="61" t="s">
        <v>30</v>
      </c>
      <c r="M37" s="211">
        <v>7877239020</v>
      </c>
      <c r="N37" s="212">
        <v>7877212877</v>
      </c>
    </row>
    <row r="38" spans="1:14" s="40" customFormat="1" ht="20.399999999999999" x14ac:dyDescent="0.2">
      <c r="A38" s="233">
        <v>24</v>
      </c>
      <c r="B38" s="61" t="s">
        <v>108</v>
      </c>
      <c r="C38" s="61" t="s">
        <v>109</v>
      </c>
      <c r="D38" s="61" t="s">
        <v>69</v>
      </c>
      <c r="E38" s="61" t="s">
        <v>54</v>
      </c>
      <c r="F38" s="208">
        <v>979</v>
      </c>
      <c r="G38" s="209">
        <v>6</v>
      </c>
      <c r="H38" s="239">
        <v>80</v>
      </c>
      <c r="I38" s="61" t="s">
        <v>55</v>
      </c>
      <c r="J38" s="61" t="s">
        <v>110</v>
      </c>
      <c r="K38" s="61" t="s">
        <v>111</v>
      </c>
      <c r="L38" s="61" t="s">
        <v>48</v>
      </c>
      <c r="M38" s="211">
        <v>7877283666</v>
      </c>
      <c r="N38" s="212">
        <v>7877283610</v>
      </c>
    </row>
    <row r="39" spans="1:14" s="40" customFormat="1" ht="20.399999999999999" x14ac:dyDescent="0.2">
      <c r="A39" s="233">
        <v>25</v>
      </c>
      <c r="B39" s="61" t="s">
        <v>120</v>
      </c>
      <c r="C39" s="61" t="s">
        <v>121</v>
      </c>
      <c r="D39" s="61" t="s">
        <v>122</v>
      </c>
      <c r="E39" s="61" t="s">
        <v>54</v>
      </c>
      <c r="F39" s="208">
        <v>979</v>
      </c>
      <c r="G39" s="209">
        <v>7</v>
      </c>
      <c r="H39" s="239">
        <v>109</v>
      </c>
      <c r="I39" s="61" t="s">
        <v>55</v>
      </c>
      <c r="J39" s="61" t="s">
        <v>123</v>
      </c>
      <c r="K39" s="61" t="s">
        <v>124</v>
      </c>
      <c r="L39" s="61" t="s">
        <v>30</v>
      </c>
      <c r="M39" s="211">
        <v>7877281300</v>
      </c>
      <c r="N39" s="212">
        <v>7877277150</v>
      </c>
    </row>
    <row r="40" spans="1:14" s="40" customFormat="1" ht="30.6" x14ac:dyDescent="0.2">
      <c r="A40" s="233">
        <v>26</v>
      </c>
      <c r="B40" s="61" t="s">
        <v>270</v>
      </c>
      <c r="C40" s="61" t="s">
        <v>271</v>
      </c>
      <c r="D40" s="61" t="s">
        <v>32</v>
      </c>
      <c r="E40" s="61" t="s">
        <v>66</v>
      </c>
      <c r="F40" s="208">
        <v>907</v>
      </c>
      <c r="G40" s="209">
        <v>5</v>
      </c>
      <c r="H40" s="239">
        <v>115</v>
      </c>
      <c r="I40" s="61" t="s">
        <v>272</v>
      </c>
      <c r="J40" s="61" t="s">
        <v>213</v>
      </c>
      <c r="K40" s="61" t="s">
        <v>214</v>
      </c>
      <c r="L40" s="61" t="s">
        <v>39</v>
      </c>
      <c r="M40" s="211">
        <v>7877244160</v>
      </c>
      <c r="N40" s="212">
        <v>7877232282</v>
      </c>
    </row>
    <row r="41" spans="1:14" s="40" customFormat="1" ht="40.799999999999997" x14ac:dyDescent="0.2">
      <c r="A41" s="233">
        <v>27</v>
      </c>
      <c r="B41" s="61" t="s">
        <v>102</v>
      </c>
      <c r="C41" s="61" t="s">
        <v>103</v>
      </c>
      <c r="D41" s="61" t="s">
        <v>104</v>
      </c>
      <c r="E41" s="61" t="s">
        <v>54</v>
      </c>
      <c r="F41" s="208">
        <v>937</v>
      </c>
      <c r="G41" s="209">
        <v>7</v>
      </c>
      <c r="H41" s="239">
        <v>125</v>
      </c>
      <c r="I41" s="61" t="s">
        <v>27</v>
      </c>
      <c r="J41" s="61" t="s">
        <v>76</v>
      </c>
      <c r="K41" s="61" t="s">
        <v>105</v>
      </c>
      <c r="L41" s="61" t="s">
        <v>48</v>
      </c>
      <c r="M41" s="211">
        <v>7877916000</v>
      </c>
      <c r="N41" s="212">
        <v>7877911248</v>
      </c>
    </row>
    <row r="42" spans="1:14" s="40" customFormat="1" ht="30.6" x14ac:dyDescent="0.2">
      <c r="A42" s="233">
        <v>28</v>
      </c>
      <c r="B42" s="61" t="s">
        <v>41</v>
      </c>
      <c r="C42" s="61" t="s">
        <v>42</v>
      </c>
      <c r="D42" s="61" t="s">
        <v>43</v>
      </c>
      <c r="E42" s="61" t="s">
        <v>44</v>
      </c>
      <c r="F42" s="208">
        <v>726</v>
      </c>
      <c r="G42" s="209">
        <v>7</v>
      </c>
      <c r="H42" s="239">
        <v>126</v>
      </c>
      <c r="I42" s="61" t="s">
        <v>45</v>
      </c>
      <c r="J42" s="61" t="s">
        <v>46</v>
      </c>
      <c r="K42" s="61" t="s">
        <v>47</v>
      </c>
      <c r="L42" s="61" t="s">
        <v>48</v>
      </c>
      <c r="M42" s="211">
        <v>7876531111</v>
      </c>
      <c r="N42" s="212">
        <v>7876531700</v>
      </c>
    </row>
    <row r="43" spans="1:14" s="40" customFormat="1" ht="30.6" x14ac:dyDescent="0.2">
      <c r="A43" s="233">
        <v>29</v>
      </c>
      <c r="B43" s="61" t="s">
        <v>328</v>
      </c>
      <c r="C43" s="61" t="s">
        <v>329</v>
      </c>
      <c r="D43" s="61" t="s">
        <v>330</v>
      </c>
      <c r="E43" s="61" t="s">
        <v>66</v>
      </c>
      <c r="F43" s="208">
        <v>907</v>
      </c>
      <c r="G43" s="209">
        <v>6</v>
      </c>
      <c r="H43" s="239">
        <v>126</v>
      </c>
      <c r="I43" s="61" t="s">
        <v>27</v>
      </c>
      <c r="J43" s="61" t="s">
        <v>331</v>
      </c>
      <c r="K43" s="61" t="s">
        <v>332</v>
      </c>
      <c r="L43" s="61" t="s">
        <v>48</v>
      </c>
      <c r="M43" s="211">
        <v>7879775000</v>
      </c>
      <c r="N43" s="212">
        <v>7879775380</v>
      </c>
    </row>
    <row r="44" spans="1:14" s="40" customFormat="1" ht="30.6" x14ac:dyDescent="0.2">
      <c r="A44" s="233">
        <v>30</v>
      </c>
      <c r="B44" s="61" t="s">
        <v>234</v>
      </c>
      <c r="C44" s="61" t="s">
        <v>235</v>
      </c>
      <c r="D44" s="61" t="s">
        <v>32</v>
      </c>
      <c r="E44" s="61" t="s">
        <v>66</v>
      </c>
      <c r="F44" s="208">
        <v>907</v>
      </c>
      <c r="G44" s="209">
        <v>6</v>
      </c>
      <c r="H44" s="239">
        <v>136</v>
      </c>
      <c r="I44" s="61" t="s">
        <v>45</v>
      </c>
      <c r="J44" s="61" t="s">
        <v>236</v>
      </c>
      <c r="K44" s="61" t="s">
        <v>237</v>
      </c>
      <c r="L44" s="61" t="s">
        <v>48</v>
      </c>
      <c r="M44" s="211">
        <v>7877217400</v>
      </c>
      <c r="N44" s="212">
        <v>7877230068</v>
      </c>
    </row>
    <row r="45" spans="1:14" s="40" customFormat="1" ht="30.6" x14ac:dyDescent="0.2">
      <c r="A45" s="233">
        <v>31</v>
      </c>
      <c r="B45" s="61" t="s">
        <v>334</v>
      </c>
      <c r="C45" s="36" t="s">
        <v>335</v>
      </c>
      <c r="D45" s="36" t="s">
        <v>206</v>
      </c>
      <c r="E45" s="61" t="s">
        <v>66</v>
      </c>
      <c r="F45" s="208">
        <v>907</v>
      </c>
      <c r="G45" s="209">
        <v>3</v>
      </c>
      <c r="H45" s="239">
        <v>149</v>
      </c>
      <c r="I45" s="36" t="s">
        <v>45</v>
      </c>
      <c r="J45" s="36" t="s">
        <v>401</v>
      </c>
      <c r="K45" s="36" t="s">
        <v>341</v>
      </c>
      <c r="L45" s="36" t="s">
        <v>48</v>
      </c>
      <c r="M45" s="39">
        <v>7877213000</v>
      </c>
      <c r="N45" s="212"/>
    </row>
    <row r="46" spans="1:14" s="40" customFormat="1" ht="30.6" x14ac:dyDescent="0.2">
      <c r="A46" s="233">
        <v>32</v>
      </c>
      <c r="B46" s="61" t="s">
        <v>158</v>
      </c>
      <c r="C46" s="61" t="s">
        <v>159</v>
      </c>
      <c r="D46" s="61" t="s">
        <v>32</v>
      </c>
      <c r="E46" s="61" t="s">
        <v>66</v>
      </c>
      <c r="F46" s="208">
        <v>907</v>
      </c>
      <c r="G46" s="209">
        <v>6</v>
      </c>
      <c r="H46" s="239">
        <v>151</v>
      </c>
      <c r="I46" s="61" t="s">
        <v>27</v>
      </c>
      <c r="J46" s="61" t="s">
        <v>160</v>
      </c>
      <c r="K46" s="61" t="s">
        <v>161</v>
      </c>
      <c r="L46" s="61" t="s">
        <v>48</v>
      </c>
      <c r="M46" s="211">
        <v>7877219500</v>
      </c>
      <c r="N46" s="212">
        <v>7877258054</v>
      </c>
    </row>
    <row r="47" spans="1:14" s="40" customFormat="1" ht="30.6" x14ac:dyDescent="0.2">
      <c r="A47" s="233">
        <v>33</v>
      </c>
      <c r="B47" s="61" t="s">
        <v>22</v>
      </c>
      <c r="C47" s="61" t="s">
        <v>24</v>
      </c>
      <c r="D47" s="61" t="s">
        <v>25</v>
      </c>
      <c r="E47" s="61" t="s">
        <v>26</v>
      </c>
      <c r="F47" s="208">
        <v>961</v>
      </c>
      <c r="G47" s="209">
        <v>8</v>
      </c>
      <c r="H47" s="239">
        <v>156</v>
      </c>
      <c r="I47" s="61" t="s">
        <v>27</v>
      </c>
      <c r="J47" s="61" t="s">
        <v>28</v>
      </c>
      <c r="K47" s="61" t="s">
        <v>29</v>
      </c>
      <c r="L47" s="61" t="s">
        <v>30</v>
      </c>
      <c r="M47" s="211" t="s">
        <v>31</v>
      </c>
      <c r="N47" s="212" t="s">
        <v>32</v>
      </c>
    </row>
    <row r="48" spans="1:14" s="40" customFormat="1" ht="20.399999999999999" x14ac:dyDescent="0.2">
      <c r="A48" s="233">
        <v>34</v>
      </c>
      <c r="B48" s="61" t="s">
        <v>243</v>
      </c>
      <c r="C48" s="61" t="s">
        <v>244</v>
      </c>
      <c r="D48" s="61" t="s">
        <v>32</v>
      </c>
      <c r="E48" s="61" t="s">
        <v>66</v>
      </c>
      <c r="F48" s="208">
        <v>914</v>
      </c>
      <c r="G48" s="209">
        <v>8</v>
      </c>
      <c r="H48" s="239">
        <v>184</v>
      </c>
      <c r="I48" s="61" t="s">
        <v>27</v>
      </c>
      <c r="J48" s="61" t="s">
        <v>245</v>
      </c>
      <c r="K48" s="61" t="s">
        <v>246</v>
      </c>
      <c r="L48" s="61" t="s">
        <v>48</v>
      </c>
      <c r="M48" s="211">
        <v>7876253129</v>
      </c>
      <c r="N48" s="212">
        <v>7877213118</v>
      </c>
    </row>
    <row r="49" spans="1:14" s="40" customFormat="1" ht="20.399999999999999" x14ac:dyDescent="0.2">
      <c r="A49" s="233">
        <v>35</v>
      </c>
      <c r="B49" s="61" t="s">
        <v>86</v>
      </c>
      <c r="C49" s="61" t="s">
        <v>87</v>
      </c>
      <c r="D49" s="61" t="s">
        <v>32</v>
      </c>
      <c r="E49" s="61" t="s">
        <v>54</v>
      </c>
      <c r="F49" s="208">
        <v>979</v>
      </c>
      <c r="G49" s="209">
        <v>10</v>
      </c>
      <c r="H49" s="239">
        <v>201</v>
      </c>
      <c r="I49" s="61" t="s">
        <v>55</v>
      </c>
      <c r="J49" s="61" t="s">
        <v>88</v>
      </c>
      <c r="K49" s="61" t="s">
        <v>89</v>
      </c>
      <c r="L49" s="61" t="s">
        <v>90</v>
      </c>
      <c r="M49" s="211">
        <v>7877918777</v>
      </c>
      <c r="N49" s="212">
        <v>7877918757</v>
      </c>
    </row>
    <row r="50" spans="1:14" s="40" customFormat="1" ht="20.399999999999999" x14ac:dyDescent="0.2">
      <c r="A50" s="233">
        <v>36</v>
      </c>
      <c r="B50" s="61" t="s">
        <v>127</v>
      </c>
      <c r="C50" s="61" t="s">
        <v>128</v>
      </c>
      <c r="D50" s="61" t="s">
        <v>129</v>
      </c>
      <c r="E50" s="61" t="s">
        <v>54</v>
      </c>
      <c r="F50" s="208">
        <v>979</v>
      </c>
      <c r="G50" s="209">
        <v>6</v>
      </c>
      <c r="H50" s="239">
        <v>222</v>
      </c>
      <c r="I50" s="61" t="s">
        <v>55</v>
      </c>
      <c r="J50" s="61" t="s">
        <v>130</v>
      </c>
      <c r="K50" s="61" t="s">
        <v>131</v>
      </c>
      <c r="L50" s="61" t="s">
        <v>132</v>
      </c>
      <c r="M50" s="211">
        <v>7872539000</v>
      </c>
      <c r="N50" s="212">
        <v>7872539007</v>
      </c>
    </row>
    <row r="51" spans="1:14" s="40" customFormat="1" ht="30.6" x14ac:dyDescent="0.2">
      <c r="A51" s="233">
        <v>37</v>
      </c>
      <c r="B51" s="61" t="s">
        <v>384</v>
      </c>
      <c r="C51" s="61" t="s">
        <v>385</v>
      </c>
      <c r="D51" s="61" t="s">
        <v>32</v>
      </c>
      <c r="E51" s="61" t="s">
        <v>66</v>
      </c>
      <c r="F51" s="208">
        <v>9012620</v>
      </c>
      <c r="G51" s="209">
        <v>11</v>
      </c>
      <c r="H51" s="239">
        <v>240</v>
      </c>
      <c r="I51" s="61" t="s">
        <v>27</v>
      </c>
      <c r="J51" s="61" t="s">
        <v>386</v>
      </c>
      <c r="K51" s="61" t="s">
        <v>387</v>
      </c>
      <c r="L51" s="61" t="s">
        <v>48</v>
      </c>
      <c r="M51" s="211">
        <v>7877215100</v>
      </c>
      <c r="N51" s="212">
        <v>7872891906</v>
      </c>
    </row>
    <row r="52" spans="1:14" s="40" customFormat="1" ht="30.6" x14ac:dyDescent="0.2">
      <c r="A52" s="233">
        <v>38</v>
      </c>
      <c r="B52" s="61" t="s">
        <v>73</v>
      </c>
      <c r="C52" s="61" t="s">
        <v>74</v>
      </c>
      <c r="D52" s="61" t="s">
        <v>75</v>
      </c>
      <c r="E52" s="61" t="s">
        <v>54</v>
      </c>
      <c r="F52" s="208">
        <v>9148053</v>
      </c>
      <c r="G52" s="209">
        <v>21</v>
      </c>
      <c r="H52" s="239">
        <v>260</v>
      </c>
      <c r="I52" s="61" t="s">
        <v>27</v>
      </c>
      <c r="J52" s="61" t="s">
        <v>76</v>
      </c>
      <c r="K52" s="61" t="s">
        <v>77</v>
      </c>
      <c r="L52" s="61" t="s">
        <v>48</v>
      </c>
      <c r="M52" s="211">
        <v>7877910404</v>
      </c>
      <c r="N52" s="212">
        <v>7877911460</v>
      </c>
    </row>
    <row r="53" spans="1:14" s="40" customFormat="1" ht="30.6" x14ac:dyDescent="0.2">
      <c r="A53" s="233">
        <v>39</v>
      </c>
      <c r="B53" s="36" t="s">
        <v>223</v>
      </c>
      <c r="C53" s="36" t="s">
        <v>225</v>
      </c>
      <c r="D53" s="36" t="s">
        <v>32</v>
      </c>
      <c r="E53" s="36" t="s">
        <v>66</v>
      </c>
      <c r="F53" s="37">
        <v>9071055</v>
      </c>
      <c r="G53" s="41">
        <v>6</v>
      </c>
      <c r="H53" s="240">
        <v>319</v>
      </c>
      <c r="I53" s="38" t="s">
        <v>55</v>
      </c>
      <c r="J53" s="38" t="s">
        <v>1017</v>
      </c>
      <c r="K53" s="36" t="s">
        <v>227</v>
      </c>
      <c r="L53" s="36" t="s">
        <v>58</v>
      </c>
      <c r="M53" s="36" t="s">
        <v>1018</v>
      </c>
      <c r="N53" s="241"/>
    </row>
    <row r="54" spans="1:14" s="40" customFormat="1" ht="30.6" x14ac:dyDescent="0.2">
      <c r="A54" s="233">
        <v>40</v>
      </c>
      <c r="B54" s="61" t="s">
        <v>80</v>
      </c>
      <c r="C54" s="61" t="s">
        <v>81</v>
      </c>
      <c r="D54" s="61" t="s">
        <v>32</v>
      </c>
      <c r="E54" s="61" t="s">
        <v>54</v>
      </c>
      <c r="F54" s="208">
        <v>979</v>
      </c>
      <c r="G54" s="209">
        <v>14</v>
      </c>
      <c r="H54" s="239">
        <v>310</v>
      </c>
      <c r="I54" s="61" t="s">
        <v>82</v>
      </c>
      <c r="J54" s="61" t="s">
        <v>83</v>
      </c>
      <c r="K54" s="61" t="s">
        <v>84</v>
      </c>
      <c r="L54" s="61" t="s">
        <v>58</v>
      </c>
      <c r="M54" s="211">
        <v>7877910505</v>
      </c>
      <c r="N54" s="212">
        <v>7877917776</v>
      </c>
    </row>
    <row r="55" spans="1:14" s="40" customFormat="1" ht="30.6" x14ac:dyDescent="0.2">
      <c r="A55" s="233">
        <v>41</v>
      </c>
      <c r="B55" s="61" t="s">
        <v>92</v>
      </c>
      <c r="C55" s="61" t="s">
        <v>93</v>
      </c>
      <c r="D55" s="61" t="s">
        <v>0</v>
      </c>
      <c r="E55" s="61" t="s">
        <v>54</v>
      </c>
      <c r="F55" s="208">
        <v>979</v>
      </c>
      <c r="G55" s="209">
        <v>12</v>
      </c>
      <c r="H55" s="239">
        <v>400</v>
      </c>
      <c r="I55" s="61" t="s">
        <v>94</v>
      </c>
      <c r="J55" s="61" t="s">
        <v>88</v>
      </c>
      <c r="K55" s="61" t="s">
        <v>95</v>
      </c>
      <c r="L55" s="61" t="s">
        <v>48</v>
      </c>
      <c r="M55" s="211">
        <v>7877916100</v>
      </c>
      <c r="N55" s="212">
        <v>7877918422</v>
      </c>
    </row>
    <row r="56" spans="1:14" s="40" customFormat="1" ht="30.6" x14ac:dyDescent="0.2">
      <c r="A56" s="233">
        <v>42</v>
      </c>
      <c r="B56" s="61" t="s">
        <v>114</v>
      </c>
      <c r="C56" s="61" t="s">
        <v>115</v>
      </c>
      <c r="D56" s="61" t="s">
        <v>69</v>
      </c>
      <c r="E56" s="61" t="s">
        <v>54</v>
      </c>
      <c r="F56" s="208">
        <v>979</v>
      </c>
      <c r="G56" s="209">
        <v>6</v>
      </c>
      <c r="H56" s="239">
        <v>416</v>
      </c>
      <c r="I56" s="61" t="s">
        <v>116</v>
      </c>
      <c r="J56" s="61" t="s">
        <v>117</v>
      </c>
      <c r="K56" s="61" t="s">
        <v>118</v>
      </c>
      <c r="L56" s="61" t="s">
        <v>58</v>
      </c>
      <c r="M56" s="211">
        <v>7872531700</v>
      </c>
      <c r="N56" s="212">
        <v>7872530700</v>
      </c>
    </row>
    <row r="57" spans="1:14" s="40" customFormat="1" ht="30.6" x14ac:dyDescent="0.2">
      <c r="A57" s="233">
        <v>43</v>
      </c>
      <c r="B57" s="61" t="s">
        <v>337</v>
      </c>
      <c r="C57" s="61" t="s">
        <v>338</v>
      </c>
      <c r="D57" s="61" t="s">
        <v>339</v>
      </c>
      <c r="E57" s="61" t="s">
        <v>66</v>
      </c>
      <c r="F57" s="208">
        <v>907</v>
      </c>
      <c r="G57" s="209">
        <v>16</v>
      </c>
      <c r="H57" s="239">
        <v>483</v>
      </c>
      <c r="I57" s="61" t="s">
        <v>27</v>
      </c>
      <c r="J57" s="61" t="s">
        <v>340</v>
      </c>
      <c r="K57" s="61" t="s">
        <v>341</v>
      </c>
      <c r="L57" s="61" t="s">
        <v>342</v>
      </c>
      <c r="M57" s="211">
        <v>7877217500</v>
      </c>
      <c r="N57" s="212" t="s">
        <v>32</v>
      </c>
    </row>
    <row r="58" spans="1:14" s="40" customFormat="1" ht="30.6" x14ac:dyDescent="0.2">
      <c r="A58" s="233">
        <v>44</v>
      </c>
      <c r="B58" s="61" t="s">
        <v>388</v>
      </c>
      <c r="C58" s="61" t="s">
        <v>389</v>
      </c>
      <c r="D58" s="61" t="s">
        <v>32</v>
      </c>
      <c r="E58" s="61" t="s">
        <v>66</v>
      </c>
      <c r="F58" s="208">
        <v>907</v>
      </c>
      <c r="G58" s="209">
        <v>26</v>
      </c>
      <c r="H58" s="239">
        <v>503</v>
      </c>
      <c r="I58" s="61" t="s">
        <v>55</v>
      </c>
      <c r="J58" s="61" t="s">
        <v>390</v>
      </c>
      <c r="K58" s="61" t="s">
        <v>391</v>
      </c>
      <c r="L58" s="61" t="s">
        <v>58</v>
      </c>
      <c r="M58" s="211">
        <v>7879933500</v>
      </c>
      <c r="N58" s="212">
        <v>7879333505</v>
      </c>
    </row>
    <row r="59" spans="1:14" s="40" customFormat="1" ht="30.6" x14ac:dyDescent="0.2">
      <c r="A59" s="233">
        <v>45</v>
      </c>
      <c r="B59" s="61" t="s">
        <v>372</v>
      </c>
      <c r="C59" s="61" t="s">
        <v>373</v>
      </c>
      <c r="D59" s="61" t="s">
        <v>157</v>
      </c>
      <c r="E59" s="61" t="s">
        <v>66</v>
      </c>
      <c r="F59" s="208">
        <v>9071325</v>
      </c>
      <c r="G59" s="209">
        <v>8</v>
      </c>
      <c r="H59" s="239">
        <v>525</v>
      </c>
      <c r="I59" s="61" t="s">
        <v>27</v>
      </c>
      <c r="J59" s="61" t="s">
        <v>406</v>
      </c>
      <c r="K59" s="61" t="s">
        <v>1019</v>
      </c>
      <c r="L59" s="61" t="s">
        <v>1020</v>
      </c>
      <c r="M59" s="211">
        <v>7877227000</v>
      </c>
      <c r="N59" s="212">
        <v>7872896185</v>
      </c>
    </row>
    <row r="60" spans="1:14" s="40" customFormat="1" ht="20.399999999999999" x14ac:dyDescent="0.2">
      <c r="A60" s="233">
        <v>46</v>
      </c>
      <c r="B60" s="61" t="s">
        <v>393</v>
      </c>
      <c r="C60" s="61" t="s">
        <v>394</v>
      </c>
      <c r="D60" s="61" t="s">
        <v>157</v>
      </c>
      <c r="E60" s="61" t="s">
        <v>66</v>
      </c>
      <c r="F60" s="208">
        <v>902</v>
      </c>
      <c r="G60" s="209">
        <v>7</v>
      </c>
      <c r="H60" s="239">
        <v>570</v>
      </c>
      <c r="I60" s="61" t="s">
        <v>27</v>
      </c>
      <c r="J60" s="61" t="s">
        <v>1021</v>
      </c>
      <c r="K60" s="61" t="s">
        <v>1022</v>
      </c>
      <c r="L60" s="61" t="s">
        <v>48</v>
      </c>
      <c r="M60" s="211">
        <v>7877211000</v>
      </c>
      <c r="N60" s="212">
        <v>7877227955</v>
      </c>
    </row>
    <row r="61" spans="1:14" s="40" customFormat="1" ht="20.399999999999999" x14ac:dyDescent="0.2">
      <c r="A61" s="233">
        <v>47</v>
      </c>
      <c r="B61" s="36" t="s">
        <v>404</v>
      </c>
      <c r="C61" s="36" t="s">
        <v>405</v>
      </c>
      <c r="D61" s="36" t="s">
        <v>157</v>
      </c>
      <c r="E61" s="36" t="s">
        <v>66</v>
      </c>
      <c r="F61" s="37">
        <v>907</v>
      </c>
      <c r="G61" s="242"/>
      <c r="H61" s="243">
        <v>233</v>
      </c>
      <c r="I61" s="244" t="s">
        <v>27</v>
      </c>
      <c r="J61" s="244" t="s">
        <v>406</v>
      </c>
      <c r="K61" s="244" t="s">
        <v>242</v>
      </c>
      <c r="L61" s="61" t="s">
        <v>48</v>
      </c>
      <c r="M61" s="245" t="s">
        <v>407</v>
      </c>
      <c r="N61" s="246"/>
    </row>
    <row r="62" spans="1:14" s="40" customFormat="1" ht="20.399999999999999" x14ac:dyDescent="0.2">
      <c r="A62" s="233">
        <v>48</v>
      </c>
      <c r="B62" s="423" t="s">
        <v>1176</v>
      </c>
      <c r="C62" s="423" t="s">
        <v>1177</v>
      </c>
      <c r="D62" s="423" t="s">
        <v>69</v>
      </c>
      <c r="E62" s="423" t="s">
        <v>54</v>
      </c>
      <c r="F62" s="424">
        <v>969</v>
      </c>
      <c r="G62" s="242">
        <v>17</v>
      </c>
      <c r="H62" s="243">
        <v>388</v>
      </c>
      <c r="I62" s="244" t="s">
        <v>272</v>
      </c>
      <c r="J62" s="244" t="s">
        <v>331</v>
      </c>
      <c r="K62" s="244" t="s">
        <v>646</v>
      </c>
      <c r="L62" s="244" t="s">
        <v>1181</v>
      </c>
      <c r="M62" s="245" t="s">
        <v>1179</v>
      </c>
      <c r="N62" s="246"/>
    </row>
    <row r="63" spans="1:14" s="40" customFormat="1" ht="21" thickBot="1" x14ac:dyDescent="0.25">
      <c r="A63" s="233">
        <v>49</v>
      </c>
      <c r="B63" s="214" t="s">
        <v>164</v>
      </c>
      <c r="C63" s="214" t="s">
        <v>165</v>
      </c>
      <c r="D63" s="214" t="s">
        <v>166</v>
      </c>
      <c r="E63" s="214" t="s">
        <v>66</v>
      </c>
      <c r="F63" s="215">
        <v>9021872</v>
      </c>
      <c r="G63" s="216">
        <v>12</v>
      </c>
      <c r="H63" s="247">
        <v>652</v>
      </c>
      <c r="I63" s="214" t="s">
        <v>27</v>
      </c>
      <c r="J63" s="214" t="s">
        <v>167</v>
      </c>
      <c r="K63" s="214" t="s">
        <v>168</v>
      </c>
      <c r="L63" s="214" t="s">
        <v>48</v>
      </c>
      <c r="M63" s="218">
        <v>7877210303</v>
      </c>
      <c r="N63" s="219">
        <v>7877222910</v>
      </c>
    </row>
    <row r="64" spans="1:14" s="40" customFormat="1" thickBot="1" x14ac:dyDescent="0.25">
      <c r="A64" s="220"/>
      <c r="B64" s="221"/>
      <c r="C64" s="221"/>
      <c r="D64" s="221"/>
      <c r="E64" s="221"/>
      <c r="F64" s="222"/>
      <c r="G64" s="220"/>
      <c r="H64" s="248">
        <f>SUM(H15:H63)</f>
        <v>7980</v>
      </c>
      <c r="I64" s="221"/>
      <c r="J64" s="221"/>
      <c r="K64" s="221"/>
      <c r="L64" s="221"/>
      <c r="M64" s="224"/>
      <c r="N64" s="224"/>
    </row>
    <row r="65" spans="1:14" s="40" customFormat="1" ht="13.2" customHeight="1" thickBot="1" x14ac:dyDescent="0.25">
      <c r="A65" s="249">
        <v>4</v>
      </c>
      <c r="B65" s="486" t="s">
        <v>608</v>
      </c>
      <c r="C65" s="486"/>
      <c r="D65" s="486"/>
      <c r="E65" s="486"/>
      <c r="F65" s="486"/>
      <c r="G65" s="486"/>
      <c r="H65" s="486"/>
      <c r="I65" s="486"/>
      <c r="J65" s="486"/>
      <c r="K65" s="486"/>
      <c r="L65" s="486"/>
      <c r="M65" s="486"/>
      <c r="N65" s="487"/>
    </row>
    <row r="66" spans="1:14" s="40" customFormat="1" ht="20.399999999999999" x14ac:dyDescent="0.2">
      <c r="A66" s="250">
        <v>1</v>
      </c>
      <c r="B66" s="202" t="s">
        <v>649</v>
      </c>
      <c r="C66" s="202" t="s">
        <v>650</v>
      </c>
      <c r="D66" s="202" t="s">
        <v>651</v>
      </c>
      <c r="E66" s="202" t="s">
        <v>644</v>
      </c>
      <c r="F66" s="203">
        <v>659</v>
      </c>
      <c r="G66" s="204">
        <v>2</v>
      </c>
      <c r="H66" s="251">
        <v>24</v>
      </c>
      <c r="I66" s="202" t="s">
        <v>45</v>
      </c>
      <c r="J66" s="202" t="s">
        <v>652</v>
      </c>
      <c r="K66" s="202" t="s">
        <v>325</v>
      </c>
      <c r="L66" s="202" t="s">
        <v>1023</v>
      </c>
      <c r="M66" s="206">
        <v>7875442000</v>
      </c>
      <c r="N66" s="207">
        <v>7875442010</v>
      </c>
    </row>
    <row r="67" spans="1:14" s="40" customFormat="1" ht="20.399999999999999" x14ac:dyDescent="0.2">
      <c r="A67" s="233">
        <v>2</v>
      </c>
      <c r="B67" s="61" t="s">
        <v>663</v>
      </c>
      <c r="C67" s="61" t="s">
        <v>664</v>
      </c>
      <c r="D67" s="61" t="s">
        <v>32</v>
      </c>
      <c r="E67" s="61" t="s">
        <v>665</v>
      </c>
      <c r="F67" s="208">
        <v>949</v>
      </c>
      <c r="G67" s="209">
        <v>12</v>
      </c>
      <c r="H67" s="252">
        <v>60</v>
      </c>
      <c r="I67" s="61" t="s">
        <v>45</v>
      </c>
      <c r="J67" s="61" t="s">
        <v>666</v>
      </c>
      <c r="K67" s="61" t="s">
        <v>667</v>
      </c>
      <c r="L67" s="61" t="s">
        <v>48</v>
      </c>
      <c r="M67" s="211">
        <v>7876419090</v>
      </c>
      <c r="N67" s="212" t="s">
        <v>32</v>
      </c>
    </row>
    <row r="68" spans="1:14" s="40" customFormat="1" ht="20.399999999999999" x14ac:dyDescent="0.2">
      <c r="A68" s="250">
        <v>3</v>
      </c>
      <c r="B68" s="61" t="s">
        <v>655</v>
      </c>
      <c r="C68" s="61" t="s">
        <v>656</v>
      </c>
      <c r="D68" s="61" t="s">
        <v>657</v>
      </c>
      <c r="E68" s="61" t="s">
        <v>658</v>
      </c>
      <c r="F68" s="208">
        <v>674</v>
      </c>
      <c r="G68" s="209">
        <v>7</v>
      </c>
      <c r="H68" s="253">
        <v>104</v>
      </c>
      <c r="I68" s="61" t="s">
        <v>27</v>
      </c>
      <c r="J68" s="61" t="s">
        <v>659</v>
      </c>
      <c r="K68" s="61" t="s">
        <v>660</v>
      </c>
      <c r="L68" s="61" t="s">
        <v>30</v>
      </c>
      <c r="M68" s="211">
        <v>7878541000</v>
      </c>
      <c r="N68" s="212">
        <v>7878541100</v>
      </c>
    </row>
    <row r="69" spans="1:14" s="40" customFormat="1" ht="31.2" thickBot="1" x14ac:dyDescent="0.25">
      <c r="A69" s="250">
        <v>4</v>
      </c>
      <c r="B69" s="214" t="s">
        <v>628</v>
      </c>
      <c r="C69" s="214" t="s">
        <v>629</v>
      </c>
      <c r="D69" s="214" t="s">
        <v>630</v>
      </c>
      <c r="E69" s="214" t="s">
        <v>611</v>
      </c>
      <c r="F69" s="215">
        <v>646</v>
      </c>
      <c r="G69" s="216">
        <v>16</v>
      </c>
      <c r="H69" s="254">
        <v>174</v>
      </c>
      <c r="I69" s="214" t="s">
        <v>27</v>
      </c>
      <c r="J69" s="214" t="s">
        <v>83</v>
      </c>
      <c r="K69" s="214" t="s">
        <v>84</v>
      </c>
      <c r="L69" s="214" t="s">
        <v>631</v>
      </c>
      <c r="M69" s="218">
        <v>7877966125</v>
      </c>
      <c r="N69" s="219">
        <v>7877966145</v>
      </c>
    </row>
    <row r="70" spans="1:14" s="40" customFormat="1" thickBot="1" x14ac:dyDescent="0.25">
      <c r="A70" s="220"/>
      <c r="B70" s="221"/>
      <c r="C70" s="221"/>
      <c r="D70" s="221"/>
      <c r="E70" s="221"/>
      <c r="F70" s="222"/>
      <c r="G70" s="220"/>
      <c r="H70" s="255">
        <f>SUM(H66:H69)</f>
        <v>362</v>
      </c>
      <c r="I70" s="221"/>
      <c r="J70" s="221"/>
      <c r="K70" s="221"/>
      <c r="L70" s="221"/>
      <c r="M70" s="224"/>
      <c r="N70" s="224"/>
    </row>
    <row r="71" spans="1:14" s="40" customFormat="1" ht="13.2" customHeight="1" thickBot="1" x14ac:dyDescent="0.25">
      <c r="A71" s="256">
        <v>16</v>
      </c>
      <c r="B71" s="459" t="s">
        <v>671</v>
      </c>
      <c r="C71" s="459"/>
      <c r="D71" s="459"/>
      <c r="E71" s="459"/>
      <c r="F71" s="459"/>
      <c r="G71" s="459"/>
      <c r="H71" s="459"/>
      <c r="I71" s="459"/>
      <c r="J71" s="459"/>
      <c r="K71" s="459"/>
      <c r="L71" s="459"/>
      <c r="M71" s="459"/>
      <c r="N71" s="460"/>
    </row>
    <row r="72" spans="1:14" s="40" customFormat="1" ht="20.399999999999999" x14ac:dyDescent="0.2">
      <c r="A72" s="250">
        <v>1</v>
      </c>
      <c r="B72" s="202" t="s">
        <v>762</v>
      </c>
      <c r="C72" s="202" t="s">
        <v>763</v>
      </c>
      <c r="D72" s="202" t="s">
        <v>764</v>
      </c>
      <c r="E72" s="202" t="s">
        <v>765</v>
      </c>
      <c r="F72" s="203">
        <v>662</v>
      </c>
      <c r="G72" s="204">
        <v>2</v>
      </c>
      <c r="H72" s="257">
        <v>15</v>
      </c>
      <c r="I72" s="202" t="s">
        <v>27</v>
      </c>
      <c r="J72" s="202" t="s">
        <v>766</v>
      </c>
      <c r="K72" s="202" t="s">
        <v>168</v>
      </c>
      <c r="L72" s="202" t="s">
        <v>39</v>
      </c>
      <c r="M72" s="206">
        <v>7878720444</v>
      </c>
      <c r="N72" s="207">
        <v>7878720444</v>
      </c>
    </row>
    <row r="73" spans="1:14" s="40" customFormat="1" ht="20.399999999999999" x14ac:dyDescent="0.2">
      <c r="A73" s="250">
        <v>2</v>
      </c>
      <c r="B73" s="61" t="s">
        <v>719</v>
      </c>
      <c r="C73" s="61" t="s">
        <v>720</v>
      </c>
      <c r="D73" s="61" t="s">
        <v>721</v>
      </c>
      <c r="E73" s="61" t="s">
        <v>714</v>
      </c>
      <c r="F73" s="208">
        <v>6221209</v>
      </c>
      <c r="G73" s="209">
        <v>1</v>
      </c>
      <c r="H73" s="258">
        <v>16</v>
      </c>
      <c r="I73" s="61" t="s">
        <v>27</v>
      </c>
      <c r="J73" s="61" t="s">
        <v>722</v>
      </c>
      <c r="K73" s="61" t="s">
        <v>723</v>
      </c>
      <c r="L73" s="61" t="s">
        <v>39</v>
      </c>
      <c r="M73" s="211">
        <v>7872543000</v>
      </c>
      <c r="N73" s="212">
        <v>7872541048</v>
      </c>
    </row>
    <row r="74" spans="1:14" s="40" customFormat="1" ht="30.6" x14ac:dyDescent="0.2">
      <c r="A74" s="250">
        <v>3</v>
      </c>
      <c r="B74" s="61" t="s">
        <v>854</v>
      </c>
      <c r="C74" s="61" t="s">
        <v>855</v>
      </c>
      <c r="D74" s="61" t="s">
        <v>856</v>
      </c>
      <c r="E74" s="61" t="s">
        <v>842</v>
      </c>
      <c r="F74" s="208">
        <v>677</v>
      </c>
      <c r="G74" s="209">
        <v>2</v>
      </c>
      <c r="H74" s="258">
        <v>19</v>
      </c>
      <c r="I74" s="61" t="s">
        <v>55</v>
      </c>
      <c r="J74" s="61" t="s">
        <v>707</v>
      </c>
      <c r="K74" s="61" t="s">
        <v>857</v>
      </c>
      <c r="L74" s="61" t="s">
        <v>101</v>
      </c>
      <c r="M74" s="211">
        <v>7878235600</v>
      </c>
      <c r="N74" s="212" t="s">
        <v>0</v>
      </c>
    </row>
    <row r="75" spans="1:14" s="40" customFormat="1" ht="20.399999999999999" x14ac:dyDescent="0.2">
      <c r="A75" s="250">
        <v>4</v>
      </c>
      <c r="B75" s="61" t="s">
        <v>908</v>
      </c>
      <c r="C75" s="61" t="s">
        <v>909</v>
      </c>
      <c r="D75" s="61" t="s">
        <v>910</v>
      </c>
      <c r="E75" s="61" t="s">
        <v>911</v>
      </c>
      <c r="F75" s="208">
        <v>685</v>
      </c>
      <c r="G75" s="209">
        <v>1</v>
      </c>
      <c r="H75" s="258">
        <v>20</v>
      </c>
      <c r="I75" s="61" t="s">
        <v>27</v>
      </c>
      <c r="J75" s="61" t="s">
        <v>912</v>
      </c>
      <c r="K75" s="61" t="s">
        <v>913</v>
      </c>
      <c r="L75" s="61" t="s">
        <v>39</v>
      </c>
      <c r="M75" s="211">
        <v>7872804040</v>
      </c>
      <c r="N75" s="212" t="s">
        <v>32</v>
      </c>
    </row>
    <row r="76" spans="1:14" s="40" customFormat="1" ht="20.399999999999999" x14ac:dyDescent="0.2">
      <c r="A76" s="250">
        <v>5</v>
      </c>
      <c r="B76" s="61" t="s">
        <v>776</v>
      </c>
      <c r="C76" s="61" t="s">
        <v>777</v>
      </c>
      <c r="D76" s="61" t="s">
        <v>32</v>
      </c>
      <c r="E76" s="61" t="s">
        <v>765</v>
      </c>
      <c r="F76" s="208">
        <v>662</v>
      </c>
      <c r="G76" s="209">
        <v>1</v>
      </c>
      <c r="H76" s="258">
        <v>20</v>
      </c>
      <c r="I76" s="61" t="s">
        <v>27</v>
      </c>
      <c r="J76" s="61" t="s">
        <v>778</v>
      </c>
      <c r="K76" s="61" t="s">
        <v>779</v>
      </c>
      <c r="L76" s="61" t="s">
        <v>30</v>
      </c>
      <c r="M76" s="211">
        <v>7876095888</v>
      </c>
      <c r="N76" s="212">
        <v>7866643388</v>
      </c>
    </row>
    <row r="77" spans="1:14" s="40" customFormat="1" ht="20.399999999999999" x14ac:dyDescent="0.2">
      <c r="A77" s="250">
        <v>6</v>
      </c>
      <c r="B77" s="61" t="s">
        <v>832</v>
      </c>
      <c r="C77" s="61" t="s">
        <v>833</v>
      </c>
      <c r="D77" s="61" t="s">
        <v>32</v>
      </c>
      <c r="E77" s="61" t="s">
        <v>834</v>
      </c>
      <c r="F77" s="208">
        <v>678</v>
      </c>
      <c r="G77" s="209">
        <v>1</v>
      </c>
      <c r="H77" s="259">
        <v>38</v>
      </c>
      <c r="I77" s="61" t="s">
        <v>835</v>
      </c>
      <c r="J77" s="61" t="s">
        <v>143</v>
      </c>
      <c r="K77" s="61" t="s">
        <v>836</v>
      </c>
      <c r="L77" s="61" t="s">
        <v>39</v>
      </c>
      <c r="M77" s="211">
        <v>7878953070</v>
      </c>
      <c r="N77" s="212">
        <v>7878953589</v>
      </c>
    </row>
    <row r="78" spans="1:14" s="40" customFormat="1" ht="30.6" x14ac:dyDescent="0.2">
      <c r="A78" s="250">
        <v>7</v>
      </c>
      <c r="B78" s="61" t="s">
        <v>814</v>
      </c>
      <c r="C78" s="61" t="s">
        <v>815</v>
      </c>
      <c r="D78" s="61" t="s">
        <v>32</v>
      </c>
      <c r="E78" s="61" t="s">
        <v>809</v>
      </c>
      <c r="F78" s="208">
        <v>680</v>
      </c>
      <c r="G78" s="209">
        <v>1</v>
      </c>
      <c r="H78" s="259">
        <v>49</v>
      </c>
      <c r="I78" s="61" t="s">
        <v>27</v>
      </c>
      <c r="J78" s="61" t="s">
        <v>143</v>
      </c>
      <c r="K78" s="61" t="s">
        <v>816</v>
      </c>
      <c r="L78" s="61" t="s">
        <v>48</v>
      </c>
      <c r="M78" s="211">
        <v>7878329191</v>
      </c>
      <c r="N78" s="212">
        <v>7878329122</v>
      </c>
    </row>
    <row r="79" spans="1:14" s="40" customFormat="1" ht="30.6" x14ac:dyDescent="0.2">
      <c r="A79" s="275">
        <v>8</v>
      </c>
      <c r="B79" s="260" t="s">
        <v>679</v>
      </c>
      <c r="C79" s="260" t="s">
        <v>680</v>
      </c>
      <c r="D79" s="260" t="s">
        <v>0</v>
      </c>
      <c r="E79" s="260" t="s">
        <v>675</v>
      </c>
      <c r="F79" s="261">
        <v>6040461</v>
      </c>
      <c r="G79" s="262">
        <v>1</v>
      </c>
      <c r="H79" s="263">
        <v>0</v>
      </c>
      <c r="I79" s="260" t="s">
        <v>27</v>
      </c>
      <c r="J79" s="260" t="s">
        <v>681</v>
      </c>
      <c r="K79" s="260" t="s">
        <v>682</v>
      </c>
      <c r="L79" s="260" t="s">
        <v>39</v>
      </c>
      <c r="M79" s="264">
        <v>7878909000</v>
      </c>
      <c r="N79" s="265">
        <v>7879972116</v>
      </c>
    </row>
    <row r="80" spans="1:14" s="40" customFormat="1" ht="20.399999999999999" x14ac:dyDescent="0.2">
      <c r="A80" s="250">
        <v>9</v>
      </c>
      <c r="B80" s="61" t="s">
        <v>686</v>
      </c>
      <c r="C80" s="61" t="s">
        <v>687</v>
      </c>
      <c r="D80" s="61" t="s">
        <v>32</v>
      </c>
      <c r="E80" s="61" t="s">
        <v>675</v>
      </c>
      <c r="F80" s="208">
        <v>603</v>
      </c>
      <c r="G80" s="209">
        <v>4</v>
      </c>
      <c r="H80" s="259">
        <v>72</v>
      </c>
      <c r="I80" s="61" t="s">
        <v>27</v>
      </c>
      <c r="J80" s="61" t="s">
        <v>688</v>
      </c>
      <c r="K80" s="61" t="s">
        <v>682</v>
      </c>
      <c r="L80" s="61" t="s">
        <v>39</v>
      </c>
      <c r="M80" s="211">
        <v>7878825959</v>
      </c>
      <c r="N80" s="212">
        <v>7878828701</v>
      </c>
    </row>
    <row r="81" spans="1:14" s="40" customFormat="1" ht="30.6" x14ac:dyDescent="0.2">
      <c r="A81" s="250">
        <v>10</v>
      </c>
      <c r="B81" s="61" t="s">
        <v>740</v>
      </c>
      <c r="C81" s="61" t="s">
        <v>741</v>
      </c>
      <c r="D81" s="61" t="s">
        <v>32</v>
      </c>
      <c r="E81" s="61" t="s">
        <v>714</v>
      </c>
      <c r="F81" s="208">
        <v>623</v>
      </c>
      <c r="G81" s="209">
        <v>3</v>
      </c>
      <c r="H81" s="259">
        <v>75</v>
      </c>
      <c r="I81" s="61" t="s">
        <v>742</v>
      </c>
      <c r="J81" s="61" t="s">
        <v>743</v>
      </c>
      <c r="K81" s="61" t="s">
        <v>220</v>
      </c>
      <c r="L81" s="61" t="s">
        <v>39</v>
      </c>
      <c r="M81" s="211">
        <v>7878517110</v>
      </c>
      <c r="N81" s="212" t="s">
        <v>32</v>
      </c>
    </row>
    <row r="82" spans="1:14" s="40" customFormat="1" ht="20.399999999999999" x14ac:dyDescent="0.2">
      <c r="A82" s="250">
        <v>11</v>
      </c>
      <c r="B82" s="61" t="s">
        <v>902</v>
      </c>
      <c r="C82" s="61" t="s">
        <v>903</v>
      </c>
      <c r="D82" s="61" t="s">
        <v>32</v>
      </c>
      <c r="E82" s="61" t="s">
        <v>842</v>
      </c>
      <c r="F82" s="208">
        <v>677</v>
      </c>
      <c r="G82" s="209">
        <v>3</v>
      </c>
      <c r="H82" s="266">
        <v>91</v>
      </c>
      <c r="I82" s="61" t="s">
        <v>45</v>
      </c>
      <c r="J82" s="61" t="s">
        <v>904</v>
      </c>
      <c r="K82" s="61" t="s">
        <v>905</v>
      </c>
      <c r="L82" s="61" t="s">
        <v>30</v>
      </c>
      <c r="M82" s="211">
        <v>7878232450</v>
      </c>
      <c r="N82" s="212">
        <v>7878231770</v>
      </c>
    </row>
    <row r="83" spans="1:14" s="40" customFormat="1" ht="20.399999999999999" x14ac:dyDescent="0.2">
      <c r="A83" s="250">
        <v>12</v>
      </c>
      <c r="B83" s="61" t="s">
        <v>746</v>
      </c>
      <c r="C83" s="61" t="s">
        <v>747</v>
      </c>
      <c r="D83" s="61" t="s">
        <v>748</v>
      </c>
      <c r="E83" s="61" t="s">
        <v>749</v>
      </c>
      <c r="F83" s="208">
        <v>653</v>
      </c>
      <c r="G83" s="209">
        <v>5</v>
      </c>
      <c r="H83" s="266">
        <v>106</v>
      </c>
      <c r="I83" s="61" t="s">
        <v>27</v>
      </c>
      <c r="J83" s="61" t="s">
        <v>1024</v>
      </c>
      <c r="K83" s="61" t="s">
        <v>750</v>
      </c>
      <c r="L83" s="61" t="s">
        <v>39</v>
      </c>
      <c r="M83" s="211">
        <v>7878210505</v>
      </c>
      <c r="N83" s="212">
        <v>7878210070</v>
      </c>
    </row>
    <row r="84" spans="1:14" s="40" customFormat="1" ht="30.6" x14ac:dyDescent="0.2">
      <c r="A84" s="250">
        <v>13</v>
      </c>
      <c r="B84" s="61" t="s">
        <v>884</v>
      </c>
      <c r="C84" s="61" t="s">
        <v>885</v>
      </c>
      <c r="D84" s="61" t="s">
        <v>32</v>
      </c>
      <c r="E84" s="61" t="s">
        <v>842</v>
      </c>
      <c r="F84" s="208">
        <v>677</v>
      </c>
      <c r="G84" s="209">
        <v>4</v>
      </c>
      <c r="H84" s="266">
        <v>112</v>
      </c>
      <c r="I84" s="61" t="s">
        <v>27</v>
      </c>
      <c r="J84" s="61" t="s">
        <v>886</v>
      </c>
      <c r="K84" s="61" t="s">
        <v>887</v>
      </c>
      <c r="L84" s="61" t="s">
        <v>39</v>
      </c>
      <c r="M84" s="211">
        <v>7878237500</v>
      </c>
      <c r="N84" s="212" t="s">
        <v>32</v>
      </c>
    </row>
    <row r="85" spans="1:14" s="40" customFormat="1" ht="20.399999999999999" x14ac:dyDescent="0.2">
      <c r="A85" s="250">
        <v>14</v>
      </c>
      <c r="B85" s="61" t="s">
        <v>703</v>
      </c>
      <c r="C85" s="61" t="s">
        <v>704</v>
      </c>
      <c r="D85" s="61" t="s">
        <v>705</v>
      </c>
      <c r="E85" s="61" t="s">
        <v>706</v>
      </c>
      <c r="F85" s="208">
        <v>610</v>
      </c>
      <c r="G85" s="209">
        <v>6</v>
      </c>
      <c r="H85" s="266">
        <v>118</v>
      </c>
      <c r="I85" s="61" t="s">
        <v>27</v>
      </c>
      <c r="J85" s="61" t="s">
        <v>707</v>
      </c>
      <c r="K85" s="61" t="s">
        <v>708</v>
      </c>
      <c r="L85" s="61" t="s">
        <v>48</v>
      </c>
      <c r="M85" s="211">
        <v>7875899000</v>
      </c>
      <c r="N85" s="212">
        <v>7875899040</v>
      </c>
    </row>
    <row r="86" spans="1:14" s="40" customFormat="1" ht="20.399999999999999" x14ac:dyDescent="0.2">
      <c r="A86" s="250">
        <v>15</v>
      </c>
      <c r="B86" s="61" t="s">
        <v>819</v>
      </c>
      <c r="C86" s="61" t="s">
        <v>820</v>
      </c>
      <c r="D86" s="61" t="s">
        <v>821</v>
      </c>
      <c r="E86" s="61" t="s">
        <v>809</v>
      </c>
      <c r="F86" s="208">
        <v>6822368</v>
      </c>
      <c r="G86" s="209">
        <v>7</v>
      </c>
      <c r="H86" s="266">
        <v>141</v>
      </c>
      <c r="I86" s="61" t="s">
        <v>27</v>
      </c>
      <c r="J86" s="61" t="s">
        <v>822</v>
      </c>
      <c r="K86" s="61" t="s">
        <v>487</v>
      </c>
      <c r="L86" s="61" t="s">
        <v>30</v>
      </c>
      <c r="M86" s="211">
        <v>7878331100</v>
      </c>
      <c r="N86" s="212">
        <v>7878331300</v>
      </c>
    </row>
    <row r="87" spans="1:14" s="40" customFormat="1" ht="20.399999999999999" x14ac:dyDescent="0.2">
      <c r="A87" s="250">
        <v>16</v>
      </c>
      <c r="B87" s="61" t="s">
        <v>672</v>
      </c>
      <c r="C87" s="61" t="s">
        <v>673</v>
      </c>
      <c r="D87" s="61" t="s">
        <v>674</v>
      </c>
      <c r="E87" s="61" t="s">
        <v>675</v>
      </c>
      <c r="F87" s="208">
        <v>605</v>
      </c>
      <c r="G87" s="209">
        <v>4</v>
      </c>
      <c r="H87" s="266">
        <v>152</v>
      </c>
      <c r="I87" s="61" t="s">
        <v>27</v>
      </c>
      <c r="J87" s="61" t="s">
        <v>110</v>
      </c>
      <c r="K87" s="61" t="s">
        <v>676</v>
      </c>
      <c r="L87" s="61" t="s">
        <v>48</v>
      </c>
      <c r="M87" s="211">
        <v>7876588000</v>
      </c>
      <c r="N87" s="212">
        <v>7876588020</v>
      </c>
    </row>
    <row r="88" spans="1:14" s="40" customFormat="1" ht="21" thickBot="1" x14ac:dyDescent="0.25">
      <c r="A88" s="250">
        <v>17</v>
      </c>
      <c r="B88" s="214" t="s">
        <v>825</v>
      </c>
      <c r="C88" s="214" t="s">
        <v>826</v>
      </c>
      <c r="D88" s="214" t="s">
        <v>827</v>
      </c>
      <c r="E88" s="214" t="s">
        <v>809</v>
      </c>
      <c r="F88" s="215">
        <v>680</v>
      </c>
      <c r="G88" s="216">
        <v>4</v>
      </c>
      <c r="H88" s="267">
        <v>206</v>
      </c>
      <c r="I88" s="214" t="s">
        <v>27</v>
      </c>
      <c r="J88" s="214" t="s">
        <v>828</v>
      </c>
      <c r="K88" s="214" t="s">
        <v>829</v>
      </c>
      <c r="L88" s="214" t="s">
        <v>174</v>
      </c>
      <c r="M88" s="218">
        <v>7878323030</v>
      </c>
      <c r="N88" s="219">
        <v>7878343475</v>
      </c>
    </row>
    <row r="89" spans="1:14" ht="15" thickBot="1" x14ac:dyDescent="0.35">
      <c r="H89" s="271">
        <f>SUM(H72:H88)</f>
        <v>1250</v>
      </c>
    </row>
    <row r="90" spans="1:14" s="40" customFormat="1" ht="13.2" customHeight="1" thickBot="1" x14ac:dyDescent="0.25">
      <c r="A90" s="273">
        <v>7</v>
      </c>
      <c r="B90" s="464" t="s">
        <v>923</v>
      </c>
      <c r="C90" s="464"/>
      <c r="D90" s="464"/>
      <c r="E90" s="464"/>
      <c r="F90" s="464"/>
      <c r="G90" s="464"/>
      <c r="H90" s="464"/>
      <c r="I90" s="464"/>
      <c r="J90" s="464"/>
      <c r="K90" s="464"/>
      <c r="L90" s="464"/>
      <c r="M90" s="464"/>
      <c r="N90" s="465"/>
    </row>
    <row r="91" spans="1:14" s="40" customFormat="1" ht="20.399999999999999" x14ac:dyDescent="0.2">
      <c r="A91" s="250">
        <v>1</v>
      </c>
      <c r="B91" s="202" t="s">
        <v>945</v>
      </c>
      <c r="C91" s="202" t="s">
        <v>946</v>
      </c>
      <c r="D91" s="202" t="s">
        <v>32</v>
      </c>
      <c r="E91" s="202" t="s">
        <v>934</v>
      </c>
      <c r="F91" s="203">
        <v>731</v>
      </c>
      <c r="G91" s="204">
        <v>0</v>
      </c>
      <c r="H91" s="274">
        <v>20</v>
      </c>
      <c r="I91" s="202" t="s">
        <v>27</v>
      </c>
      <c r="J91" s="202" t="s">
        <v>947</v>
      </c>
      <c r="K91" s="202" t="s">
        <v>948</v>
      </c>
      <c r="L91" s="202" t="s">
        <v>39</v>
      </c>
      <c r="M91" s="206">
        <v>7878443255</v>
      </c>
      <c r="N91" s="207">
        <v>7878443255</v>
      </c>
    </row>
    <row r="92" spans="1:14" s="40" customFormat="1" ht="30.6" x14ac:dyDescent="0.2">
      <c r="A92" s="275">
        <v>2</v>
      </c>
      <c r="B92" s="260" t="s">
        <v>968</v>
      </c>
      <c r="C92" s="260" t="s">
        <v>969</v>
      </c>
      <c r="D92" s="260" t="s">
        <v>970</v>
      </c>
      <c r="E92" s="260" t="s">
        <v>971</v>
      </c>
      <c r="F92" s="261">
        <v>751</v>
      </c>
      <c r="G92" s="262">
        <v>1</v>
      </c>
      <c r="H92" s="276">
        <v>0</v>
      </c>
      <c r="I92" s="260" t="s">
        <v>82</v>
      </c>
      <c r="J92" s="260" t="s">
        <v>972</v>
      </c>
      <c r="K92" s="260" t="s">
        <v>973</v>
      </c>
      <c r="L92" s="260" t="s">
        <v>1025</v>
      </c>
      <c r="M92" s="264">
        <v>7878242270</v>
      </c>
      <c r="N92" s="265">
        <v>7878243285</v>
      </c>
    </row>
    <row r="93" spans="1:14" s="40" customFormat="1" ht="30.6" x14ac:dyDescent="0.2">
      <c r="A93" s="250">
        <v>3</v>
      </c>
      <c r="B93" s="61" t="s">
        <v>962</v>
      </c>
      <c r="C93" s="61" t="s">
        <v>963</v>
      </c>
      <c r="D93" s="61" t="s">
        <v>964</v>
      </c>
      <c r="E93" s="61" t="s">
        <v>934</v>
      </c>
      <c r="F93" s="208">
        <v>731</v>
      </c>
      <c r="G93" s="209">
        <v>6</v>
      </c>
      <c r="H93" s="277">
        <v>69</v>
      </c>
      <c r="I93" s="61" t="s">
        <v>27</v>
      </c>
      <c r="J93" s="61" t="s">
        <v>965</v>
      </c>
      <c r="K93" s="61" t="s">
        <v>966</v>
      </c>
      <c r="L93" s="61" t="s">
        <v>39</v>
      </c>
      <c r="M93" s="211">
        <v>7878135050</v>
      </c>
      <c r="N93" s="212">
        <v>7878135025</v>
      </c>
    </row>
    <row r="94" spans="1:14" s="40" customFormat="1" ht="20.399999999999999" x14ac:dyDescent="0.2">
      <c r="A94" s="250">
        <v>4</v>
      </c>
      <c r="B94" s="61" t="s">
        <v>951</v>
      </c>
      <c r="C94" s="61" t="s">
        <v>952</v>
      </c>
      <c r="D94" s="61" t="s">
        <v>32</v>
      </c>
      <c r="E94" s="61" t="s">
        <v>934</v>
      </c>
      <c r="F94" s="208">
        <v>733</v>
      </c>
      <c r="G94" s="209">
        <v>1</v>
      </c>
      <c r="H94" s="277">
        <v>73</v>
      </c>
      <c r="I94" s="61" t="s">
        <v>55</v>
      </c>
      <c r="J94" s="61" t="s">
        <v>953</v>
      </c>
      <c r="K94" s="61" t="s">
        <v>954</v>
      </c>
      <c r="L94" s="61" t="s">
        <v>39</v>
      </c>
      <c r="M94" s="211">
        <v>7878420260</v>
      </c>
      <c r="N94" s="212">
        <v>7878413602</v>
      </c>
    </row>
    <row r="95" spans="1:14" s="40" customFormat="1" ht="20.399999999999999" x14ac:dyDescent="0.2">
      <c r="A95" s="250">
        <v>5</v>
      </c>
      <c r="B95" s="61" t="s">
        <v>939</v>
      </c>
      <c r="C95" s="61" t="s">
        <v>940</v>
      </c>
      <c r="D95" s="61" t="s">
        <v>941</v>
      </c>
      <c r="E95" s="61" t="s">
        <v>934</v>
      </c>
      <c r="F95" s="208">
        <v>7281502</v>
      </c>
      <c r="G95" s="209">
        <v>7</v>
      </c>
      <c r="H95" s="278">
        <v>116</v>
      </c>
      <c r="I95" s="61" t="s">
        <v>27</v>
      </c>
      <c r="J95" s="61" t="s">
        <v>76</v>
      </c>
      <c r="K95" s="61" t="s">
        <v>942</v>
      </c>
      <c r="L95" s="61" t="s">
        <v>30</v>
      </c>
      <c r="M95" s="211">
        <v>7878441200</v>
      </c>
      <c r="N95" s="212">
        <v>7878418683</v>
      </c>
    </row>
    <row r="96" spans="1:14" s="40" customFormat="1" ht="40.799999999999997" x14ac:dyDescent="0.2">
      <c r="A96" s="250">
        <v>6</v>
      </c>
      <c r="B96" s="61" t="s">
        <v>957</v>
      </c>
      <c r="C96" s="61" t="s">
        <v>958</v>
      </c>
      <c r="D96" s="61" t="s">
        <v>959</v>
      </c>
      <c r="E96" s="61" t="s">
        <v>934</v>
      </c>
      <c r="F96" s="208">
        <v>715</v>
      </c>
      <c r="G96" s="209">
        <v>6</v>
      </c>
      <c r="H96" s="278">
        <v>120</v>
      </c>
      <c r="I96" s="61" t="s">
        <v>45</v>
      </c>
      <c r="J96" s="61" t="s">
        <v>960</v>
      </c>
      <c r="K96" s="61" t="s">
        <v>71</v>
      </c>
      <c r="L96" s="61" t="s">
        <v>30</v>
      </c>
      <c r="M96" s="211">
        <v>7878411000</v>
      </c>
      <c r="N96" s="212">
        <v>7878484828</v>
      </c>
    </row>
    <row r="97" spans="1:14" s="40" customFormat="1" ht="20.399999999999999" x14ac:dyDescent="0.2">
      <c r="A97" s="250">
        <v>7</v>
      </c>
      <c r="B97" s="61" t="s">
        <v>924</v>
      </c>
      <c r="C97" s="61" t="s">
        <v>925</v>
      </c>
      <c r="D97" s="61" t="s">
        <v>926</v>
      </c>
      <c r="E97" s="61" t="s">
        <v>927</v>
      </c>
      <c r="F97" s="208">
        <v>6560015</v>
      </c>
      <c r="G97" s="209">
        <v>8</v>
      </c>
      <c r="H97" s="278">
        <v>136</v>
      </c>
      <c r="I97" s="61" t="s">
        <v>27</v>
      </c>
      <c r="J97" s="61" t="s">
        <v>1026</v>
      </c>
      <c r="K97" s="61" t="s">
        <v>1027</v>
      </c>
      <c r="L97" s="61" t="s">
        <v>48</v>
      </c>
      <c r="M97" s="211">
        <v>7878353335</v>
      </c>
      <c r="N97" s="212">
        <v>7879270013</v>
      </c>
    </row>
    <row r="98" spans="1:14" s="40" customFormat="1" ht="21" thickBot="1" x14ac:dyDescent="0.25">
      <c r="A98" s="250">
        <v>8</v>
      </c>
      <c r="B98" s="214" t="s">
        <v>932</v>
      </c>
      <c r="C98" s="214" t="s">
        <v>933</v>
      </c>
      <c r="D98" s="214" t="s">
        <v>32</v>
      </c>
      <c r="E98" s="214" t="s">
        <v>934</v>
      </c>
      <c r="F98" s="215">
        <v>7327419</v>
      </c>
      <c r="G98" s="216">
        <v>12</v>
      </c>
      <c r="H98" s="279">
        <v>254</v>
      </c>
      <c r="I98" s="214" t="s">
        <v>27</v>
      </c>
      <c r="J98" s="214" t="s">
        <v>935</v>
      </c>
      <c r="K98" s="214" t="s">
        <v>936</v>
      </c>
      <c r="L98" s="214" t="s">
        <v>30</v>
      </c>
      <c r="M98" s="218">
        <v>7872597676</v>
      </c>
      <c r="N98" s="219">
        <v>7872597618</v>
      </c>
    </row>
    <row r="99" spans="1:14" s="40" customFormat="1" thickBot="1" x14ac:dyDescent="0.25">
      <c r="A99" s="220"/>
      <c r="B99" s="221"/>
      <c r="C99" s="221"/>
      <c r="D99" s="221"/>
      <c r="E99" s="221"/>
      <c r="F99" s="222"/>
      <c r="G99" s="220"/>
      <c r="H99" s="280">
        <f>SUM(H91:H98)</f>
        <v>788</v>
      </c>
      <c r="I99" s="221"/>
      <c r="J99" s="221"/>
      <c r="K99" s="221"/>
      <c r="L99" s="221"/>
      <c r="M99" s="224"/>
      <c r="N99" s="224"/>
    </row>
    <row r="100" spans="1:14" ht="13.2" customHeight="1" thickBot="1" x14ac:dyDescent="0.35">
      <c r="A100" s="281">
        <v>3</v>
      </c>
      <c r="B100" s="466" t="s">
        <v>1028</v>
      </c>
      <c r="C100" s="466"/>
      <c r="D100" s="466"/>
      <c r="E100" s="466"/>
      <c r="F100" s="466"/>
      <c r="G100" s="466"/>
      <c r="H100" s="466"/>
      <c r="I100" s="466"/>
      <c r="J100" s="466"/>
      <c r="K100" s="466"/>
      <c r="L100" s="466"/>
      <c r="M100" s="466"/>
      <c r="N100" s="467"/>
    </row>
    <row r="101" spans="1:14" s="40" customFormat="1" ht="20.399999999999999" x14ac:dyDescent="0.2">
      <c r="A101" s="250">
        <v>1</v>
      </c>
      <c r="B101" s="202" t="s">
        <v>987</v>
      </c>
      <c r="C101" s="202" t="s">
        <v>988</v>
      </c>
      <c r="D101" s="202" t="s">
        <v>989</v>
      </c>
      <c r="E101" s="202" t="s">
        <v>990</v>
      </c>
      <c r="F101" s="203">
        <v>782</v>
      </c>
      <c r="G101" s="204">
        <v>1</v>
      </c>
      <c r="H101" s="282">
        <v>17</v>
      </c>
      <c r="I101" s="202" t="s">
        <v>45</v>
      </c>
      <c r="J101" s="202" t="s">
        <v>991</v>
      </c>
      <c r="K101" s="202" t="s">
        <v>487</v>
      </c>
      <c r="L101" s="202" t="s">
        <v>465</v>
      </c>
      <c r="M101" s="206" t="s">
        <v>992</v>
      </c>
      <c r="N101" s="207" t="s">
        <v>32</v>
      </c>
    </row>
    <row r="102" spans="1:14" s="40" customFormat="1" ht="30.6" x14ac:dyDescent="0.2">
      <c r="A102" s="250">
        <v>2</v>
      </c>
      <c r="B102" s="61" t="s">
        <v>1000</v>
      </c>
      <c r="C102" s="61" t="s">
        <v>1001</v>
      </c>
      <c r="D102" s="61" t="s">
        <v>1002</v>
      </c>
      <c r="E102" s="61" t="s">
        <v>1003</v>
      </c>
      <c r="F102" s="208">
        <v>641</v>
      </c>
      <c r="G102" s="209">
        <v>1</v>
      </c>
      <c r="H102" s="283">
        <v>20</v>
      </c>
      <c r="I102" s="61" t="s">
        <v>55</v>
      </c>
      <c r="J102" s="61" t="s">
        <v>1004</v>
      </c>
      <c r="K102" s="61" t="s">
        <v>1005</v>
      </c>
      <c r="L102" s="61" t="s">
        <v>101</v>
      </c>
      <c r="M102" s="211">
        <v>7878943939</v>
      </c>
      <c r="N102" s="212">
        <v>7878943900</v>
      </c>
    </row>
    <row r="103" spans="1:14" s="40" customFormat="1" ht="41.4" thickBot="1" x14ac:dyDescent="0.25">
      <c r="A103" s="250">
        <v>3</v>
      </c>
      <c r="B103" s="61" t="s">
        <v>995</v>
      </c>
      <c r="C103" s="61" t="s">
        <v>996</v>
      </c>
      <c r="D103" s="61" t="s">
        <v>32</v>
      </c>
      <c r="E103" s="61" t="s">
        <v>997</v>
      </c>
      <c r="F103" s="208">
        <v>664</v>
      </c>
      <c r="G103" s="209">
        <v>1</v>
      </c>
      <c r="H103" s="283">
        <v>20</v>
      </c>
      <c r="I103" s="61" t="s">
        <v>45</v>
      </c>
      <c r="J103" s="61" t="s">
        <v>998</v>
      </c>
      <c r="K103" s="61" t="s">
        <v>341</v>
      </c>
      <c r="L103" s="61" t="s">
        <v>465</v>
      </c>
      <c r="M103" s="211">
        <v>7878282207</v>
      </c>
      <c r="N103" s="212">
        <v>7878281719</v>
      </c>
    </row>
    <row r="104" spans="1:14" ht="15" thickBot="1" x14ac:dyDescent="0.35">
      <c r="H104" s="284">
        <f>SUM(H101:H103)</f>
        <v>57</v>
      </c>
    </row>
    <row r="105" spans="1:14" x14ac:dyDescent="0.3">
      <c r="H105" s="285"/>
    </row>
    <row r="106" spans="1:14" x14ac:dyDescent="0.3">
      <c r="A106" s="470" t="s">
        <v>1029</v>
      </c>
      <c r="B106" s="470"/>
      <c r="C106" s="470"/>
      <c r="D106" s="470"/>
      <c r="E106" s="470"/>
      <c r="F106" s="470"/>
      <c r="G106" s="470"/>
      <c r="H106" s="286">
        <f>+H13+H64+H70+H89+H104+H99</f>
        <v>11463</v>
      </c>
    </row>
    <row r="107" spans="1:14" x14ac:dyDescent="0.3">
      <c r="A107" s="470" t="s">
        <v>1030</v>
      </c>
      <c r="B107" s="470"/>
      <c r="C107" s="470"/>
      <c r="D107" s="470"/>
      <c r="E107" s="470"/>
      <c r="F107" s="470"/>
      <c r="G107" s="470"/>
      <c r="H107" s="287">
        <f>A6+A14+A65+A71+A90+A100</f>
        <v>85</v>
      </c>
    </row>
  </sheetData>
  <mergeCells count="12">
    <mergeCell ref="A107:G107"/>
    <mergeCell ref="A1:C1"/>
    <mergeCell ref="A2:C2"/>
    <mergeCell ref="A3:C3"/>
    <mergeCell ref="A4:N4"/>
    <mergeCell ref="B6:N6"/>
    <mergeCell ref="B14:N14"/>
    <mergeCell ref="B65:N65"/>
    <mergeCell ref="B71:N71"/>
    <mergeCell ref="B90:N90"/>
    <mergeCell ref="B100:N100"/>
    <mergeCell ref="A106:G10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30"/>
  <sheetViews>
    <sheetView workbookViewId="0">
      <selection activeCell="M22" sqref="M22"/>
    </sheetView>
  </sheetViews>
  <sheetFormatPr defaultColWidth="8.6640625" defaultRowHeight="14.4" x14ac:dyDescent="0.3"/>
  <cols>
    <col min="1" max="1" width="2.6640625" style="288" bestFit="1" customWidth="1"/>
    <col min="2" max="2" width="15.44140625" style="288" customWidth="1"/>
    <col min="3" max="5" width="8.6640625" style="288"/>
    <col min="6" max="6" width="7.6640625" style="288" customWidth="1"/>
    <col min="7" max="7" width="8" style="288" customWidth="1"/>
    <col min="8" max="8" width="7" style="288" customWidth="1"/>
    <col min="9" max="9" width="3.44140625" style="288" bestFit="1" customWidth="1"/>
    <col min="10" max="12" width="8.6640625" style="288"/>
    <col min="13" max="13" width="13.33203125" style="288" customWidth="1"/>
    <col min="14" max="14" width="16.33203125" style="288" customWidth="1"/>
    <col min="15" max="256" width="8.6640625" style="288"/>
    <col min="257" max="257" width="2.6640625" style="288" bestFit="1" customWidth="1"/>
    <col min="258" max="258" width="15.44140625" style="288" customWidth="1"/>
    <col min="259" max="261" width="8.6640625" style="288"/>
    <col min="262" max="262" width="7.6640625" style="288" customWidth="1"/>
    <col min="263" max="263" width="8" style="288" customWidth="1"/>
    <col min="264" max="264" width="7" style="288" customWidth="1"/>
    <col min="265" max="265" width="3.44140625" style="288" bestFit="1" customWidth="1"/>
    <col min="266" max="268" width="8.6640625" style="288"/>
    <col min="269" max="269" width="13.33203125" style="288" customWidth="1"/>
    <col min="270" max="270" width="16.33203125" style="288" customWidth="1"/>
    <col min="271" max="512" width="8.6640625" style="288"/>
    <col min="513" max="513" width="2.6640625" style="288" bestFit="1" customWidth="1"/>
    <col min="514" max="514" width="15.44140625" style="288" customWidth="1"/>
    <col min="515" max="517" width="8.6640625" style="288"/>
    <col min="518" max="518" width="7.6640625" style="288" customWidth="1"/>
    <col min="519" max="519" width="8" style="288" customWidth="1"/>
    <col min="520" max="520" width="7" style="288" customWidth="1"/>
    <col min="521" max="521" width="3.44140625" style="288" bestFit="1" customWidth="1"/>
    <col min="522" max="524" width="8.6640625" style="288"/>
    <col min="525" max="525" width="13.33203125" style="288" customWidth="1"/>
    <col min="526" max="526" width="16.33203125" style="288" customWidth="1"/>
    <col min="527" max="768" width="8.6640625" style="288"/>
    <col min="769" max="769" width="2.6640625" style="288" bestFit="1" customWidth="1"/>
    <col min="770" max="770" width="15.44140625" style="288" customWidth="1"/>
    <col min="771" max="773" width="8.6640625" style="288"/>
    <col min="774" max="774" width="7.6640625" style="288" customWidth="1"/>
    <col min="775" max="775" width="8" style="288" customWidth="1"/>
    <col min="776" max="776" width="7" style="288" customWidth="1"/>
    <col min="777" max="777" width="3.44140625" style="288" bestFit="1" customWidth="1"/>
    <col min="778" max="780" width="8.6640625" style="288"/>
    <col min="781" max="781" width="13.33203125" style="288" customWidth="1"/>
    <col min="782" max="782" width="16.33203125" style="288" customWidth="1"/>
    <col min="783" max="1024" width="8.6640625" style="288"/>
    <col min="1025" max="1025" width="2.6640625" style="288" bestFit="1" customWidth="1"/>
    <col min="1026" max="1026" width="15.44140625" style="288" customWidth="1"/>
    <col min="1027" max="1029" width="8.6640625" style="288"/>
    <col min="1030" max="1030" width="7.6640625" style="288" customWidth="1"/>
    <col min="1031" max="1031" width="8" style="288" customWidth="1"/>
    <col min="1032" max="1032" width="7" style="288" customWidth="1"/>
    <col min="1033" max="1033" width="3.44140625" style="288" bestFit="1" customWidth="1"/>
    <col min="1034" max="1036" width="8.6640625" style="288"/>
    <col min="1037" max="1037" width="13.33203125" style="288" customWidth="1"/>
    <col min="1038" max="1038" width="16.33203125" style="288" customWidth="1"/>
    <col min="1039" max="1280" width="8.6640625" style="288"/>
    <col min="1281" max="1281" width="2.6640625" style="288" bestFit="1" customWidth="1"/>
    <col min="1282" max="1282" width="15.44140625" style="288" customWidth="1"/>
    <col min="1283" max="1285" width="8.6640625" style="288"/>
    <col min="1286" max="1286" width="7.6640625" style="288" customWidth="1"/>
    <col min="1287" max="1287" width="8" style="288" customWidth="1"/>
    <col min="1288" max="1288" width="7" style="288" customWidth="1"/>
    <col min="1289" max="1289" width="3.44140625" style="288" bestFit="1" customWidth="1"/>
    <col min="1290" max="1292" width="8.6640625" style="288"/>
    <col min="1293" max="1293" width="13.33203125" style="288" customWidth="1"/>
    <col min="1294" max="1294" width="16.33203125" style="288" customWidth="1"/>
    <col min="1295" max="1536" width="8.6640625" style="288"/>
    <col min="1537" max="1537" width="2.6640625" style="288" bestFit="1" customWidth="1"/>
    <col min="1538" max="1538" width="15.44140625" style="288" customWidth="1"/>
    <col min="1539" max="1541" width="8.6640625" style="288"/>
    <col min="1542" max="1542" width="7.6640625" style="288" customWidth="1"/>
    <col min="1543" max="1543" width="8" style="288" customWidth="1"/>
    <col min="1544" max="1544" width="7" style="288" customWidth="1"/>
    <col min="1545" max="1545" width="3.44140625" style="288" bestFit="1" customWidth="1"/>
    <col min="1546" max="1548" width="8.6640625" style="288"/>
    <col min="1549" max="1549" width="13.33203125" style="288" customWidth="1"/>
    <col min="1550" max="1550" width="16.33203125" style="288" customWidth="1"/>
    <col min="1551" max="1792" width="8.6640625" style="288"/>
    <col min="1793" max="1793" width="2.6640625" style="288" bestFit="1" customWidth="1"/>
    <col min="1794" max="1794" width="15.44140625" style="288" customWidth="1"/>
    <col min="1795" max="1797" width="8.6640625" style="288"/>
    <col min="1798" max="1798" width="7.6640625" style="288" customWidth="1"/>
    <col min="1799" max="1799" width="8" style="288" customWidth="1"/>
    <col min="1800" max="1800" width="7" style="288" customWidth="1"/>
    <col min="1801" max="1801" width="3.44140625" style="288" bestFit="1" customWidth="1"/>
    <col min="1802" max="1804" width="8.6640625" style="288"/>
    <col min="1805" max="1805" width="13.33203125" style="288" customWidth="1"/>
    <col min="1806" max="1806" width="16.33203125" style="288" customWidth="1"/>
    <col min="1807" max="2048" width="8.6640625" style="288"/>
    <col min="2049" max="2049" width="2.6640625" style="288" bestFit="1" customWidth="1"/>
    <col min="2050" max="2050" width="15.44140625" style="288" customWidth="1"/>
    <col min="2051" max="2053" width="8.6640625" style="288"/>
    <col min="2054" max="2054" width="7.6640625" style="288" customWidth="1"/>
    <col min="2055" max="2055" width="8" style="288" customWidth="1"/>
    <col min="2056" max="2056" width="7" style="288" customWidth="1"/>
    <col min="2057" max="2057" width="3.44140625" style="288" bestFit="1" customWidth="1"/>
    <col min="2058" max="2060" width="8.6640625" style="288"/>
    <col min="2061" max="2061" width="13.33203125" style="288" customWidth="1"/>
    <col min="2062" max="2062" width="16.33203125" style="288" customWidth="1"/>
    <col min="2063" max="2304" width="8.6640625" style="288"/>
    <col min="2305" max="2305" width="2.6640625" style="288" bestFit="1" customWidth="1"/>
    <col min="2306" max="2306" width="15.44140625" style="288" customWidth="1"/>
    <col min="2307" max="2309" width="8.6640625" style="288"/>
    <col min="2310" max="2310" width="7.6640625" style="288" customWidth="1"/>
    <col min="2311" max="2311" width="8" style="288" customWidth="1"/>
    <col min="2312" max="2312" width="7" style="288" customWidth="1"/>
    <col min="2313" max="2313" width="3.44140625" style="288" bestFit="1" customWidth="1"/>
    <col min="2314" max="2316" width="8.6640625" style="288"/>
    <col min="2317" max="2317" width="13.33203125" style="288" customWidth="1"/>
    <col min="2318" max="2318" width="16.33203125" style="288" customWidth="1"/>
    <col min="2319" max="2560" width="8.6640625" style="288"/>
    <col min="2561" max="2561" width="2.6640625" style="288" bestFit="1" customWidth="1"/>
    <col min="2562" max="2562" width="15.44140625" style="288" customWidth="1"/>
    <col min="2563" max="2565" width="8.6640625" style="288"/>
    <col min="2566" max="2566" width="7.6640625" style="288" customWidth="1"/>
    <col min="2567" max="2567" width="8" style="288" customWidth="1"/>
    <col min="2568" max="2568" width="7" style="288" customWidth="1"/>
    <col min="2569" max="2569" width="3.44140625" style="288" bestFit="1" customWidth="1"/>
    <col min="2570" max="2572" width="8.6640625" style="288"/>
    <col min="2573" max="2573" width="13.33203125" style="288" customWidth="1"/>
    <col min="2574" max="2574" width="16.33203125" style="288" customWidth="1"/>
    <col min="2575" max="2816" width="8.6640625" style="288"/>
    <col min="2817" max="2817" width="2.6640625" style="288" bestFit="1" customWidth="1"/>
    <col min="2818" max="2818" width="15.44140625" style="288" customWidth="1"/>
    <col min="2819" max="2821" width="8.6640625" style="288"/>
    <col min="2822" max="2822" width="7.6640625" style="288" customWidth="1"/>
    <col min="2823" max="2823" width="8" style="288" customWidth="1"/>
    <col min="2824" max="2824" width="7" style="288" customWidth="1"/>
    <col min="2825" max="2825" width="3.44140625" style="288" bestFit="1" customWidth="1"/>
    <col min="2826" max="2828" width="8.6640625" style="288"/>
    <col min="2829" max="2829" width="13.33203125" style="288" customWidth="1"/>
    <col min="2830" max="2830" width="16.33203125" style="288" customWidth="1"/>
    <col min="2831" max="3072" width="8.6640625" style="288"/>
    <col min="3073" max="3073" width="2.6640625" style="288" bestFit="1" customWidth="1"/>
    <col min="3074" max="3074" width="15.44140625" style="288" customWidth="1"/>
    <col min="3075" max="3077" width="8.6640625" style="288"/>
    <col min="3078" max="3078" width="7.6640625" style="288" customWidth="1"/>
    <col min="3079" max="3079" width="8" style="288" customWidth="1"/>
    <col min="3080" max="3080" width="7" style="288" customWidth="1"/>
    <col min="3081" max="3081" width="3.44140625" style="288" bestFit="1" customWidth="1"/>
    <col min="3082" max="3084" width="8.6640625" style="288"/>
    <col min="3085" max="3085" width="13.33203125" style="288" customWidth="1"/>
    <col min="3086" max="3086" width="16.33203125" style="288" customWidth="1"/>
    <col min="3087" max="3328" width="8.6640625" style="288"/>
    <col min="3329" max="3329" width="2.6640625" style="288" bestFit="1" customWidth="1"/>
    <col min="3330" max="3330" width="15.44140625" style="288" customWidth="1"/>
    <col min="3331" max="3333" width="8.6640625" style="288"/>
    <col min="3334" max="3334" width="7.6640625" style="288" customWidth="1"/>
    <col min="3335" max="3335" width="8" style="288" customWidth="1"/>
    <col min="3336" max="3336" width="7" style="288" customWidth="1"/>
    <col min="3337" max="3337" width="3.44140625" style="288" bestFit="1" customWidth="1"/>
    <col min="3338" max="3340" width="8.6640625" style="288"/>
    <col min="3341" max="3341" width="13.33203125" style="288" customWidth="1"/>
    <col min="3342" max="3342" width="16.33203125" style="288" customWidth="1"/>
    <col min="3343" max="3584" width="8.6640625" style="288"/>
    <col min="3585" max="3585" width="2.6640625" style="288" bestFit="1" customWidth="1"/>
    <col min="3586" max="3586" width="15.44140625" style="288" customWidth="1"/>
    <col min="3587" max="3589" width="8.6640625" style="288"/>
    <col min="3590" max="3590" width="7.6640625" style="288" customWidth="1"/>
    <col min="3591" max="3591" width="8" style="288" customWidth="1"/>
    <col min="3592" max="3592" width="7" style="288" customWidth="1"/>
    <col min="3593" max="3593" width="3.44140625" style="288" bestFit="1" customWidth="1"/>
    <col min="3594" max="3596" width="8.6640625" style="288"/>
    <col min="3597" max="3597" width="13.33203125" style="288" customWidth="1"/>
    <col min="3598" max="3598" width="16.33203125" style="288" customWidth="1"/>
    <col min="3599" max="3840" width="8.6640625" style="288"/>
    <col min="3841" max="3841" width="2.6640625" style="288" bestFit="1" customWidth="1"/>
    <col min="3842" max="3842" width="15.44140625" style="288" customWidth="1"/>
    <col min="3843" max="3845" width="8.6640625" style="288"/>
    <col min="3846" max="3846" width="7.6640625" style="288" customWidth="1"/>
    <col min="3847" max="3847" width="8" style="288" customWidth="1"/>
    <col min="3848" max="3848" width="7" style="288" customWidth="1"/>
    <col min="3849" max="3849" width="3.44140625" style="288" bestFit="1" customWidth="1"/>
    <col min="3850" max="3852" width="8.6640625" style="288"/>
    <col min="3853" max="3853" width="13.33203125" style="288" customWidth="1"/>
    <col min="3854" max="3854" width="16.33203125" style="288" customWidth="1"/>
    <col min="3855" max="4096" width="8.6640625" style="288"/>
    <col min="4097" max="4097" width="2.6640625" style="288" bestFit="1" customWidth="1"/>
    <col min="4098" max="4098" width="15.44140625" style="288" customWidth="1"/>
    <col min="4099" max="4101" width="8.6640625" style="288"/>
    <col min="4102" max="4102" width="7.6640625" style="288" customWidth="1"/>
    <col min="4103" max="4103" width="8" style="288" customWidth="1"/>
    <col min="4104" max="4104" width="7" style="288" customWidth="1"/>
    <col min="4105" max="4105" width="3.44140625" style="288" bestFit="1" customWidth="1"/>
    <col min="4106" max="4108" width="8.6640625" style="288"/>
    <col min="4109" max="4109" width="13.33203125" style="288" customWidth="1"/>
    <col min="4110" max="4110" width="16.33203125" style="288" customWidth="1"/>
    <col min="4111" max="4352" width="8.6640625" style="288"/>
    <col min="4353" max="4353" width="2.6640625" style="288" bestFit="1" customWidth="1"/>
    <col min="4354" max="4354" width="15.44140625" style="288" customWidth="1"/>
    <col min="4355" max="4357" width="8.6640625" style="288"/>
    <col min="4358" max="4358" width="7.6640625" style="288" customWidth="1"/>
    <col min="4359" max="4359" width="8" style="288" customWidth="1"/>
    <col min="4360" max="4360" width="7" style="288" customWidth="1"/>
    <col min="4361" max="4361" width="3.44140625" style="288" bestFit="1" customWidth="1"/>
    <col min="4362" max="4364" width="8.6640625" style="288"/>
    <col min="4365" max="4365" width="13.33203125" style="288" customWidth="1"/>
    <col min="4366" max="4366" width="16.33203125" style="288" customWidth="1"/>
    <col min="4367" max="4608" width="8.6640625" style="288"/>
    <col min="4609" max="4609" width="2.6640625" style="288" bestFit="1" customWidth="1"/>
    <col min="4610" max="4610" width="15.44140625" style="288" customWidth="1"/>
    <col min="4611" max="4613" width="8.6640625" style="288"/>
    <col min="4614" max="4614" width="7.6640625" style="288" customWidth="1"/>
    <col min="4615" max="4615" width="8" style="288" customWidth="1"/>
    <col min="4616" max="4616" width="7" style="288" customWidth="1"/>
    <col min="4617" max="4617" width="3.44140625" style="288" bestFit="1" customWidth="1"/>
    <col min="4618" max="4620" width="8.6640625" style="288"/>
    <col min="4621" max="4621" width="13.33203125" style="288" customWidth="1"/>
    <col min="4622" max="4622" width="16.33203125" style="288" customWidth="1"/>
    <col min="4623" max="4864" width="8.6640625" style="288"/>
    <col min="4865" max="4865" width="2.6640625" style="288" bestFit="1" customWidth="1"/>
    <col min="4866" max="4866" width="15.44140625" style="288" customWidth="1"/>
    <col min="4867" max="4869" width="8.6640625" style="288"/>
    <col min="4870" max="4870" width="7.6640625" style="288" customWidth="1"/>
    <col min="4871" max="4871" width="8" style="288" customWidth="1"/>
    <col min="4872" max="4872" width="7" style="288" customWidth="1"/>
    <col min="4873" max="4873" width="3.44140625" style="288" bestFit="1" customWidth="1"/>
    <col min="4874" max="4876" width="8.6640625" style="288"/>
    <col min="4877" max="4877" width="13.33203125" style="288" customWidth="1"/>
    <col min="4878" max="4878" width="16.33203125" style="288" customWidth="1"/>
    <col min="4879" max="5120" width="8.6640625" style="288"/>
    <col min="5121" max="5121" width="2.6640625" style="288" bestFit="1" customWidth="1"/>
    <col min="5122" max="5122" width="15.44140625" style="288" customWidth="1"/>
    <col min="5123" max="5125" width="8.6640625" style="288"/>
    <col min="5126" max="5126" width="7.6640625" style="288" customWidth="1"/>
    <col min="5127" max="5127" width="8" style="288" customWidth="1"/>
    <col min="5128" max="5128" width="7" style="288" customWidth="1"/>
    <col min="5129" max="5129" width="3.44140625" style="288" bestFit="1" customWidth="1"/>
    <col min="5130" max="5132" width="8.6640625" style="288"/>
    <col min="5133" max="5133" width="13.33203125" style="288" customWidth="1"/>
    <col min="5134" max="5134" width="16.33203125" style="288" customWidth="1"/>
    <col min="5135" max="5376" width="8.6640625" style="288"/>
    <col min="5377" max="5377" width="2.6640625" style="288" bestFit="1" customWidth="1"/>
    <col min="5378" max="5378" width="15.44140625" style="288" customWidth="1"/>
    <col min="5379" max="5381" width="8.6640625" style="288"/>
    <col min="5382" max="5382" width="7.6640625" style="288" customWidth="1"/>
    <col min="5383" max="5383" width="8" style="288" customWidth="1"/>
    <col min="5384" max="5384" width="7" style="288" customWidth="1"/>
    <col min="5385" max="5385" width="3.44140625" style="288" bestFit="1" customWidth="1"/>
    <col min="5386" max="5388" width="8.6640625" style="288"/>
    <col min="5389" max="5389" width="13.33203125" style="288" customWidth="1"/>
    <col min="5390" max="5390" width="16.33203125" style="288" customWidth="1"/>
    <col min="5391" max="5632" width="8.6640625" style="288"/>
    <col min="5633" max="5633" width="2.6640625" style="288" bestFit="1" customWidth="1"/>
    <col min="5634" max="5634" width="15.44140625" style="288" customWidth="1"/>
    <col min="5635" max="5637" width="8.6640625" style="288"/>
    <col min="5638" max="5638" width="7.6640625" style="288" customWidth="1"/>
    <col min="5639" max="5639" width="8" style="288" customWidth="1"/>
    <col min="5640" max="5640" width="7" style="288" customWidth="1"/>
    <col min="5641" max="5641" width="3.44140625" style="288" bestFit="1" customWidth="1"/>
    <col min="5642" max="5644" width="8.6640625" style="288"/>
    <col min="5645" max="5645" width="13.33203125" style="288" customWidth="1"/>
    <col min="5646" max="5646" width="16.33203125" style="288" customWidth="1"/>
    <col min="5647" max="5888" width="8.6640625" style="288"/>
    <col min="5889" max="5889" width="2.6640625" style="288" bestFit="1" customWidth="1"/>
    <col min="5890" max="5890" width="15.44140625" style="288" customWidth="1"/>
    <col min="5891" max="5893" width="8.6640625" style="288"/>
    <col min="5894" max="5894" width="7.6640625" style="288" customWidth="1"/>
    <col min="5895" max="5895" width="8" style="288" customWidth="1"/>
    <col min="5896" max="5896" width="7" style="288" customWidth="1"/>
    <col min="5897" max="5897" width="3.44140625" style="288" bestFit="1" customWidth="1"/>
    <col min="5898" max="5900" width="8.6640625" style="288"/>
    <col min="5901" max="5901" width="13.33203125" style="288" customWidth="1"/>
    <col min="5902" max="5902" width="16.33203125" style="288" customWidth="1"/>
    <col min="5903" max="6144" width="8.6640625" style="288"/>
    <col min="6145" max="6145" width="2.6640625" style="288" bestFit="1" customWidth="1"/>
    <col min="6146" max="6146" width="15.44140625" style="288" customWidth="1"/>
    <col min="6147" max="6149" width="8.6640625" style="288"/>
    <col min="6150" max="6150" width="7.6640625" style="288" customWidth="1"/>
    <col min="6151" max="6151" width="8" style="288" customWidth="1"/>
    <col min="6152" max="6152" width="7" style="288" customWidth="1"/>
    <col min="6153" max="6153" width="3.44140625" style="288" bestFit="1" customWidth="1"/>
    <col min="6154" max="6156" width="8.6640625" style="288"/>
    <col min="6157" max="6157" width="13.33203125" style="288" customWidth="1"/>
    <col min="6158" max="6158" width="16.33203125" style="288" customWidth="1"/>
    <col min="6159" max="6400" width="8.6640625" style="288"/>
    <col min="6401" max="6401" width="2.6640625" style="288" bestFit="1" customWidth="1"/>
    <col min="6402" max="6402" width="15.44140625" style="288" customWidth="1"/>
    <col min="6403" max="6405" width="8.6640625" style="288"/>
    <col min="6406" max="6406" width="7.6640625" style="288" customWidth="1"/>
    <col min="6407" max="6407" width="8" style="288" customWidth="1"/>
    <col min="6408" max="6408" width="7" style="288" customWidth="1"/>
    <col min="6409" max="6409" width="3.44140625" style="288" bestFit="1" customWidth="1"/>
    <col min="6410" max="6412" width="8.6640625" style="288"/>
    <col min="6413" max="6413" width="13.33203125" style="288" customWidth="1"/>
    <col min="6414" max="6414" width="16.33203125" style="288" customWidth="1"/>
    <col min="6415" max="6656" width="8.6640625" style="288"/>
    <col min="6657" max="6657" width="2.6640625" style="288" bestFit="1" customWidth="1"/>
    <col min="6658" max="6658" width="15.44140625" style="288" customWidth="1"/>
    <col min="6659" max="6661" width="8.6640625" style="288"/>
    <col min="6662" max="6662" width="7.6640625" style="288" customWidth="1"/>
    <col min="6663" max="6663" width="8" style="288" customWidth="1"/>
    <col min="6664" max="6664" width="7" style="288" customWidth="1"/>
    <col min="6665" max="6665" width="3.44140625" style="288" bestFit="1" customWidth="1"/>
    <col min="6666" max="6668" width="8.6640625" style="288"/>
    <col min="6669" max="6669" width="13.33203125" style="288" customWidth="1"/>
    <col min="6670" max="6670" width="16.33203125" style="288" customWidth="1"/>
    <col min="6671" max="6912" width="8.6640625" style="288"/>
    <col min="6913" max="6913" width="2.6640625" style="288" bestFit="1" customWidth="1"/>
    <col min="6914" max="6914" width="15.44140625" style="288" customWidth="1"/>
    <col min="6915" max="6917" width="8.6640625" style="288"/>
    <col min="6918" max="6918" width="7.6640625" style="288" customWidth="1"/>
    <col min="6919" max="6919" width="8" style="288" customWidth="1"/>
    <col min="6920" max="6920" width="7" style="288" customWidth="1"/>
    <col min="6921" max="6921" width="3.44140625" style="288" bestFit="1" customWidth="1"/>
    <col min="6922" max="6924" width="8.6640625" style="288"/>
    <col min="6925" max="6925" width="13.33203125" style="288" customWidth="1"/>
    <col min="6926" max="6926" width="16.33203125" style="288" customWidth="1"/>
    <col min="6927" max="7168" width="8.6640625" style="288"/>
    <col min="7169" max="7169" width="2.6640625" style="288" bestFit="1" customWidth="1"/>
    <col min="7170" max="7170" width="15.44140625" style="288" customWidth="1"/>
    <col min="7171" max="7173" width="8.6640625" style="288"/>
    <col min="7174" max="7174" width="7.6640625" style="288" customWidth="1"/>
    <col min="7175" max="7175" width="8" style="288" customWidth="1"/>
    <col min="7176" max="7176" width="7" style="288" customWidth="1"/>
    <col min="7177" max="7177" width="3.44140625" style="288" bestFit="1" customWidth="1"/>
    <col min="7178" max="7180" width="8.6640625" style="288"/>
    <col min="7181" max="7181" width="13.33203125" style="288" customWidth="1"/>
    <col min="7182" max="7182" width="16.33203125" style="288" customWidth="1"/>
    <col min="7183" max="7424" width="8.6640625" style="288"/>
    <col min="7425" max="7425" width="2.6640625" style="288" bestFit="1" customWidth="1"/>
    <col min="7426" max="7426" width="15.44140625" style="288" customWidth="1"/>
    <col min="7427" max="7429" width="8.6640625" style="288"/>
    <col min="7430" max="7430" width="7.6640625" style="288" customWidth="1"/>
    <col min="7431" max="7431" width="8" style="288" customWidth="1"/>
    <col min="7432" max="7432" width="7" style="288" customWidth="1"/>
    <col min="7433" max="7433" width="3.44140625" style="288" bestFit="1" customWidth="1"/>
    <col min="7434" max="7436" width="8.6640625" style="288"/>
    <col min="7437" max="7437" width="13.33203125" style="288" customWidth="1"/>
    <col min="7438" max="7438" width="16.33203125" style="288" customWidth="1"/>
    <col min="7439" max="7680" width="8.6640625" style="288"/>
    <col min="7681" max="7681" width="2.6640625" style="288" bestFit="1" customWidth="1"/>
    <col min="7682" max="7682" width="15.44140625" style="288" customWidth="1"/>
    <col min="7683" max="7685" width="8.6640625" style="288"/>
    <col min="7686" max="7686" width="7.6640625" style="288" customWidth="1"/>
    <col min="7687" max="7687" width="8" style="288" customWidth="1"/>
    <col min="7688" max="7688" width="7" style="288" customWidth="1"/>
    <col min="7689" max="7689" width="3.44140625" style="288" bestFit="1" customWidth="1"/>
    <col min="7690" max="7692" width="8.6640625" style="288"/>
    <col min="7693" max="7693" width="13.33203125" style="288" customWidth="1"/>
    <col min="7694" max="7694" width="16.33203125" style="288" customWidth="1"/>
    <col min="7695" max="7936" width="8.6640625" style="288"/>
    <col min="7937" max="7937" width="2.6640625" style="288" bestFit="1" customWidth="1"/>
    <col min="7938" max="7938" width="15.44140625" style="288" customWidth="1"/>
    <col min="7939" max="7941" width="8.6640625" style="288"/>
    <col min="7942" max="7942" width="7.6640625" style="288" customWidth="1"/>
    <col min="7943" max="7943" width="8" style="288" customWidth="1"/>
    <col min="7944" max="7944" width="7" style="288" customWidth="1"/>
    <col min="7945" max="7945" width="3.44140625" style="288" bestFit="1" customWidth="1"/>
    <col min="7946" max="7948" width="8.6640625" style="288"/>
    <col min="7949" max="7949" width="13.33203125" style="288" customWidth="1"/>
    <col min="7950" max="7950" width="16.33203125" style="288" customWidth="1"/>
    <col min="7951" max="8192" width="8.6640625" style="288"/>
    <col min="8193" max="8193" width="2.6640625" style="288" bestFit="1" customWidth="1"/>
    <col min="8194" max="8194" width="15.44140625" style="288" customWidth="1"/>
    <col min="8195" max="8197" width="8.6640625" style="288"/>
    <col min="8198" max="8198" width="7.6640625" style="288" customWidth="1"/>
    <col min="8199" max="8199" width="8" style="288" customWidth="1"/>
    <col min="8200" max="8200" width="7" style="288" customWidth="1"/>
    <col min="8201" max="8201" width="3.44140625" style="288" bestFit="1" customWidth="1"/>
    <col min="8202" max="8204" width="8.6640625" style="288"/>
    <col min="8205" max="8205" width="13.33203125" style="288" customWidth="1"/>
    <col min="8206" max="8206" width="16.33203125" style="288" customWidth="1"/>
    <col min="8207" max="8448" width="8.6640625" style="288"/>
    <col min="8449" max="8449" width="2.6640625" style="288" bestFit="1" customWidth="1"/>
    <col min="8450" max="8450" width="15.44140625" style="288" customWidth="1"/>
    <col min="8451" max="8453" width="8.6640625" style="288"/>
    <col min="8454" max="8454" width="7.6640625" style="288" customWidth="1"/>
    <col min="8455" max="8455" width="8" style="288" customWidth="1"/>
    <col min="8456" max="8456" width="7" style="288" customWidth="1"/>
    <col min="8457" max="8457" width="3.44140625" style="288" bestFit="1" customWidth="1"/>
    <col min="8458" max="8460" width="8.6640625" style="288"/>
    <col min="8461" max="8461" width="13.33203125" style="288" customWidth="1"/>
    <col min="8462" max="8462" width="16.33203125" style="288" customWidth="1"/>
    <col min="8463" max="8704" width="8.6640625" style="288"/>
    <col min="8705" max="8705" width="2.6640625" style="288" bestFit="1" customWidth="1"/>
    <col min="8706" max="8706" width="15.44140625" style="288" customWidth="1"/>
    <col min="8707" max="8709" width="8.6640625" style="288"/>
    <col min="8710" max="8710" width="7.6640625" style="288" customWidth="1"/>
    <col min="8711" max="8711" width="8" style="288" customWidth="1"/>
    <col min="8712" max="8712" width="7" style="288" customWidth="1"/>
    <col min="8713" max="8713" width="3.44140625" style="288" bestFit="1" customWidth="1"/>
    <col min="8714" max="8716" width="8.6640625" style="288"/>
    <col min="8717" max="8717" width="13.33203125" style="288" customWidth="1"/>
    <col min="8718" max="8718" width="16.33203125" style="288" customWidth="1"/>
    <col min="8719" max="8960" width="8.6640625" style="288"/>
    <col min="8961" max="8961" width="2.6640625" style="288" bestFit="1" customWidth="1"/>
    <col min="8962" max="8962" width="15.44140625" style="288" customWidth="1"/>
    <col min="8963" max="8965" width="8.6640625" style="288"/>
    <col min="8966" max="8966" width="7.6640625" style="288" customWidth="1"/>
    <col min="8967" max="8967" width="8" style="288" customWidth="1"/>
    <col min="8968" max="8968" width="7" style="288" customWidth="1"/>
    <col min="8969" max="8969" width="3.44140625" style="288" bestFit="1" customWidth="1"/>
    <col min="8970" max="8972" width="8.6640625" style="288"/>
    <col min="8973" max="8973" width="13.33203125" style="288" customWidth="1"/>
    <col min="8974" max="8974" width="16.33203125" style="288" customWidth="1"/>
    <col min="8975" max="9216" width="8.6640625" style="288"/>
    <col min="9217" max="9217" width="2.6640625" style="288" bestFit="1" customWidth="1"/>
    <col min="9218" max="9218" width="15.44140625" style="288" customWidth="1"/>
    <col min="9219" max="9221" width="8.6640625" style="288"/>
    <col min="9222" max="9222" width="7.6640625" style="288" customWidth="1"/>
    <col min="9223" max="9223" width="8" style="288" customWidth="1"/>
    <col min="9224" max="9224" width="7" style="288" customWidth="1"/>
    <col min="9225" max="9225" width="3.44140625" style="288" bestFit="1" customWidth="1"/>
    <col min="9226" max="9228" width="8.6640625" style="288"/>
    <col min="9229" max="9229" width="13.33203125" style="288" customWidth="1"/>
    <col min="9230" max="9230" width="16.33203125" style="288" customWidth="1"/>
    <col min="9231" max="9472" width="8.6640625" style="288"/>
    <col min="9473" max="9473" width="2.6640625" style="288" bestFit="1" customWidth="1"/>
    <col min="9474" max="9474" width="15.44140625" style="288" customWidth="1"/>
    <col min="9475" max="9477" width="8.6640625" style="288"/>
    <col min="9478" max="9478" width="7.6640625" style="288" customWidth="1"/>
    <col min="9479" max="9479" width="8" style="288" customWidth="1"/>
    <col min="9480" max="9480" width="7" style="288" customWidth="1"/>
    <col min="9481" max="9481" width="3.44140625" style="288" bestFit="1" customWidth="1"/>
    <col min="9482" max="9484" width="8.6640625" style="288"/>
    <col min="9485" max="9485" width="13.33203125" style="288" customWidth="1"/>
    <col min="9486" max="9486" width="16.33203125" style="288" customWidth="1"/>
    <col min="9487" max="9728" width="8.6640625" style="288"/>
    <col min="9729" max="9729" width="2.6640625" style="288" bestFit="1" customWidth="1"/>
    <col min="9730" max="9730" width="15.44140625" style="288" customWidth="1"/>
    <col min="9731" max="9733" width="8.6640625" style="288"/>
    <col min="9734" max="9734" width="7.6640625" style="288" customWidth="1"/>
    <col min="9735" max="9735" width="8" style="288" customWidth="1"/>
    <col min="9736" max="9736" width="7" style="288" customWidth="1"/>
    <col min="9737" max="9737" width="3.44140625" style="288" bestFit="1" customWidth="1"/>
    <col min="9738" max="9740" width="8.6640625" style="288"/>
    <col min="9741" max="9741" width="13.33203125" style="288" customWidth="1"/>
    <col min="9742" max="9742" width="16.33203125" style="288" customWidth="1"/>
    <col min="9743" max="9984" width="8.6640625" style="288"/>
    <col min="9985" max="9985" width="2.6640625" style="288" bestFit="1" customWidth="1"/>
    <col min="9986" max="9986" width="15.44140625" style="288" customWidth="1"/>
    <col min="9987" max="9989" width="8.6640625" style="288"/>
    <col min="9990" max="9990" width="7.6640625" style="288" customWidth="1"/>
    <col min="9991" max="9991" width="8" style="288" customWidth="1"/>
    <col min="9992" max="9992" width="7" style="288" customWidth="1"/>
    <col min="9993" max="9993" width="3.44140625" style="288" bestFit="1" customWidth="1"/>
    <col min="9994" max="9996" width="8.6640625" style="288"/>
    <col min="9997" max="9997" width="13.33203125" style="288" customWidth="1"/>
    <col min="9998" max="9998" width="16.33203125" style="288" customWidth="1"/>
    <col min="9999" max="10240" width="8.6640625" style="288"/>
    <col min="10241" max="10241" width="2.6640625" style="288" bestFit="1" customWidth="1"/>
    <col min="10242" max="10242" width="15.44140625" style="288" customWidth="1"/>
    <col min="10243" max="10245" width="8.6640625" style="288"/>
    <col min="10246" max="10246" width="7.6640625" style="288" customWidth="1"/>
    <col min="10247" max="10247" width="8" style="288" customWidth="1"/>
    <col min="10248" max="10248" width="7" style="288" customWidth="1"/>
    <col min="10249" max="10249" width="3.44140625" style="288" bestFit="1" customWidth="1"/>
    <col min="10250" max="10252" width="8.6640625" style="288"/>
    <col min="10253" max="10253" width="13.33203125" style="288" customWidth="1"/>
    <col min="10254" max="10254" width="16.33203125" style="288" customWidth="1"/>
    <col min="10255" max="10496" width="8.6640625" style="288"/>
    <col min="10497" max="10497" width="2.6640625" style="288" bestFit="1" customWidth="1"/>
    <col min="10498" max="10498" width="15.44140625" style="288" customWidth="1"/>
    <col min="10499" max="10501" width="8.6640625" style="288"/>
    <col min="10502" max="10502" width="7.6640625" style="288" customWidth="1"/>
    <col min="10503" max="10503" width="8" style="288" customWidth="1"/>
    <col min="10504" max="10504" width="7" style="288" customWidth="1"/>
    <col min="10505" max="10505" width="3.44140625" style="288" bestFit="1" customWidth="1"/>
    <col min="10506" max="10508" width="8.6640625" style="288"/>
    <col min="10509" max="10509" width="13.33203125" style="288" customWidth="1"/>
    <col min="10510" max="10510" width="16.33203125" style="288" customWidth="1"/>
    <col min="10511" max="10752" width="8.6640625" style="288"/>
    <col min="10753" max="10753" width="2.6640625" style="288" bestFit="1" customWidth="1"/>
    <col min="10754" max="10754" width="15.44140625" style="288" customWidth="1"/>
    <col min="10755" max="10757" width="8.6640625" style="288"/>
    <col min="10758" max="10758" width="7.6640625" style="288" customWidth="1"/>
    <col min="10759" max="10759" width="8" style="288" customWidth="1"/>
    <col min="10760" max="10760" width="7" style="288" customWidth="1"/>
    <col min="10761" max="10761" width="3.44140625" style="288" bestFit="1" customWidth="1"/>
    <col min="10762" max="10764" width="8.6640625" style="288"/>
    <col min="10765" max="10765" width="13.33203125" style="288" customWidth="1"/>
    <col min="10766" max="10766" width="16.33203125" style="288" customWidth="1"/>
    <col min="10767" max="11008" width="8.6640625" style="288"/>
    <col min="11009" max="11009" width="2.6640625" style="288" bestFit="1" customWidth="1"/>
    <col min="11010" max="11010" width="15.44140625" style="288" customWidth="1"/>
    <col min="11011" max="11013" width="8.6640625" style="288"/>
    <col min="11014" max="11014" width="7.6640625" style="288" customWidth="1"/>
    <col min="11015" max="11015" width="8" style="288" customWidth="1"/>
    <col min="11016" max="11016" width="7" style="288" customWidth="1"/>
    <col min="11017" max="11017" width="3.44140625" style="288" bestFit="1" customWidth="1"/>
    <col min="11018" max="11020" width="8.6640625" style="288"/>
    <col min="11021" max="11021" width="13.33203125" style="288" customWidth="1"/>
    <col min="11022" max="11022" width="16.33203125" style="288" customWidth="1"/>
    <col min="11023" max="11264" width="8.6640625" style="288"/>
    <col min="11265" max="11265" width="2.6640625" style="288" bestFit="1" customWidth="1"/>
    <col min="11266" max="11266" width="15.44140625" style="288" customWidth="1"/>
    <col min="11267" max="11269" width="8.6640625" style="288"/>
    <col min="11270" max="11270" width="7.6640625" style="288" customWidth="1"/>
    <col min="11271" max="11271" width="8" style="288" customWidth="1"/>
    <col min="11272" max="11272" width="7" style="288" customWidth="1"/>
    <col min="11273" max="11273" width="3.44140625" style="288" bestFit="1" customWidth="1"/>
    <col min="11274" max="11276" width="8.6640625" style="288"/>
    <col min="11277" max="11277" width="13.33203125" style="288" customWidth="1"/>
    <col min="11278" max="11278" width="16.33203125" style="288" customWidth="1"/>
    <col min="11279" max="11520" width="8.6640625" style="288"/>
    <col min="11521" max="11521" width="2.6640625" style="288" bestFit="1" customWidth="1"/>
    <col min="11522" max="11522" width="15.44140625" style="288" customWidth="1"/>
    <col min="11523" max="11525" width="8.6640625" style="288"/>
    <col min="11526" max="11526" width="7.6640625" style="288" customWidth="1"/>
    <col min="11527" max="11527" width="8" style="288" customWidth="1"/>
    <col min="11528" max="11528" width="7" style="288" customWidth="1"/>
    <col min="11529" max="11529" width="3.44140625" style="288" bestFit="1" customWidth="1"/>
    <col min="11530" max="11532" width="8.6640625" style="288"/>
    <col min="11533" max="11533" width="13.33203125" style="288" customWidth="1"/>
    <col min="11534" max="11534" width="16.33203125" style="288" customWidth="1"/>
    <col min="11535" max="11776" width="8.6640625" style="288"/>
    <col min="11777" max="11777" width="2.6640625" style="288" bestFit="1" customWidth="1"/>
    <col min="11778" max="11778" width="15.44140625" style="288" customWidth="1"/>
    <col min="11779" max="11781" width="8.6640625" style="288"/>
    <col min="11782" max="11782" width="7.6640625" style="288" customWidth="1"/>
    <col min="11783" max="11783" width="8" style="288" customWidth="1"/>
    <col min="11784" max="11784" width="7" style="288" customWidth="1"/>
    <col min="11785" max="11785" width="3.44140625" style="288" bestFit="1" customWidth="1"/>
    <col min="11786" max="11788" width="8.6640625" style="288"/>
    <col min="11789" max="11789" width="13.33203125" style="288" customWidth="1"/>
    <col min="11790" max="11790" width="16.33203125" style="288" customWidth="1"/>
    <col min="11791" max="12032" width="8.6640625" style="288"/>
    <col min="12033" max="12033" width="2.6640625" style="288" bestFit="1" customWidth="1"/>
    <col min="12034" max="12034" width="15.44140625" style="288" customWidth="1"/>
    <col min="12035" max="12037" width="8.6640625" style="288"/>
    <col min="12038" max="12038" width="7.6640625" style="288" customWidth="1"/>
    <col min="12039" max="12039" width="8" style="288" customWidth="1"/>
    <col min="12040" max="12040" width="7" style="288" customWidth="1"/>
    <col min="12041" max="12041" width="3.44140625" style="288" bestFit="1" customWidth="1"/>
    <col min="12042" max="12044" width="8.6640625" style="288"/>
    <col min="12045" max="12045" width="13.33203125" style="288" customWidth="1"/>
    <col min="12046" max="12046" width="16.33203125" style="288" customWidth="1"/>
    <col min="12047" max="12288" width="8.6640625" style="288"/>
    <col min="12289" max="12289" width="2.6640625" style="288" bestFit="1" customWidth="1"/>
    <col min="12290" max="12290" width="15.44140625" style="288" customWidth="1"/>
    <col min="12291" max="12293" width="8.6640625" style="288"/>
    <col min="12294" max="12294" width="7.6640625" style="288" customWidth="1"/>
    <col min="12295" max="12295" width="8" style="288" customWidth="1"/>
    <col min="12296" max="12296" width="7" style="288" customWidth="1"/>
    <col min="12297" max="12297" width="3.44140625" style="288" bestFit="1" customWidth="1"/>
    <col min="12298" max="12300" width="8.6640625" style="288"/>
    <col min="12301" max="12301" width="13.33203125" style="288" customWidth="1"/>
    <col min="12302" max="12302" width="16.33203125" style="288" customWidth="1"/>
    <col min="12303" max="12544" width="8.6640625" style="288"/>
    <col min="12545" max="12545" width="2.6640625" style="288" bestFit="1" customWidth="1"/>
    <col min="12546" max="12546" width="15.44140625" style="288" customWidth="1"/>
    <col min="12547" max="12549" width="8.6640625" style="288"/>
    <col min="12550" max="12550" width="7.6640625" style="288" customWidth="1"/>
    <col min="12551" max="12551" width="8" style="288" customWidth="1"/>
    <col min="12552" max="12552" width="7" style="288" customWidth="1"/>
    <col min="12553" max="12553" width="3.44140625" style="288" bestFit="1" customWidth="1"/>
    <col min="12554" max="12556" width="8.6640625" style="288"/>
    <col min="12557" max="12557" width="13.33203125" style="288" customWidth="1"/>
    <col min="12558" max="12558" width="16.33203125" style="288" customWidth="1"/>
    <col min="12559" max="12800" width="8.6640625" style="288"/>
    <col min="12801" max="12801" width="2.6640625" style="288" bestFit="1" customWidth="1"/>
    <col min="12802" max="12802" width="15.44140625" style="288" customWidth="1"/>
    <col min="12803" max="12805" width="8.6640625" style="288"/>
    <col min="12806" max="12806" width="7.6640625" style="288" customWidth="1"/>
    <col min="12807" max="12807" width="8" style="288" customWidth="1"/>
    <col min="12808" max="12808" width="7" style="288" customWidth="1"/>
    <col min="12809" max="12809" width="3.44140625" style="288" bestFit="1" customWidth="1"/>
    <col min="12810" max="12812" width="8.6640625" style="288"/>
    <col min="12813" max="12813" width="13.33203125" style="288" customWidth="1"/>
    <col min="12814" max="12814" width="16.33203125" style="288" customWidth="1"/>
    <col min="12815" max="13056" width="8.6640625" style="288"/>
    <col min="13057" max="13057" width="2.6640625" style="288" bestFit="1" customWidth="1"/>
    <col min="13058" max="13058" width="15.44140625" style="288" customWidth="1"/>
    <col min="13059" max="13061" width="8.6640625" style="288"/>
    <col min="13062" max="13062" width="7.6640625" style="288" customWidth="1"/>
    <col min="13063" max="13063" width="8" style="288" customWidth="1"/>
    <col min="13064" max="13064" width="7" style="288" customWidth="1"/>
    <col min="13065" max="13065" width="3.44140625" style="288" bestFit="1" customWidth="1"/>
    <col min="13066" max="13068" width="8.6640625" style="288"/>
    <col min="13069" max="13069" width="13.33203125" style="288" customWidth="1"/>
    <col min="13070" max="13070" width="16.33203125" style="288" customWidth="1"/>
    <col min="13071" max="13312" width="8.6640625" style="288"/>
    <col min="13313" max="13313" width="2.6640625" style="288" bestFit="1" customWidth="1"/>
    <col min="13314" max="13314" width="15.44140625" style="288" customWidth="1"/>
    <col min="13315" max="13317" width="8.6640625" style="288"/>
    <col min="13318" max="13318" width="7.6640625" style="288" customWidth="1"/>
    <col min="13319" max="13319" width="8" style="288" customWidth="1"/>
    <col min="13320" max="13320" width="7" style="288" customWidth="1"/>
    <col min="13321" max="13321" width="3.44140625" style="288" bestFit="1" customWidth="1"/>
    <col min="13322" max="13324" width="8.6640625" style="288"/>
    <col min="13325" max="13325" width="13.33203125" style="288" customWidth="1"/>
    <col min="13326" max="13326" width="16.33203125" style="288" customWidth="1"/>
    <col min="13327" max="13568" width="8.6640625" style="288"/>
    <col min="13569" max="13569" width="2.6640625" style="288" bestFit="1" customWidth="1"/>
    <col min="13570" max="13570" width="15.44140625" style="288" customWidth="1"/>
    <col min="13571" max="13573" width="8.6640625" style="288"/>
    <col min="13574" max="13574" width="7.6640625" style="288" customWidth="1"/>
    <col min="13575" max="13575" width="8" style="288" customWidth="1"/>
    <col min="13576" max="13576" width="7" style="288" customWidth="1"/>
    <col min="13577" max="13577" width="3.44140625" style="288" bestFit="1" customWidth="1"/>
    <col min="13578" max="13580" width="8.6640625" style="288"/>
    <col min="13581" max="13581" width="13.33203125" style="288" customWidth="1"/>
    <col min="13582" max="13582" width="16.33203125" style="288" customWidth="1"/>
    <col min="13583" max="13824" width="8.6640625" style="288"/>
    <col min="13825" max="13825" width="2.6640625" style="288" bestFit="1" customWidth="1"/>
    <col min="13826" max="13826" width="15.44140625" style="288" customWidth="1"/>
    <col min="13827" max="13829" width="8.6640625" style="288"/>
    <col min="13830" max="13830" width="7.6640625" style="288" customWidth="1"/>
    <col min="13831" max="13831" width="8" style="288" customWidth="1"/>
    <col min="13832" max="13832" width="7" style="288" customWidth="1"/>
    <col min="13833" max="13833" width="3.44140625" style="288" bestFit="1" customWidth="1"/>
    <col min="13834" max="13836" width="8.6640625" style="288"/>
    <col min="13837" max="13837" width="13.33203125" style="288" customWidth="1"/>
    <col min="13838" max="13838" width="16.33203125" style="288" customWidth="1"/>
    <col min="13839" max="14080" width="8.6640625" style="288"/>
    <col min="14081" max="14081" width="2.6640625" style="288" bestFit="1" customWidth="1"/>
    <col min="14082" max="14082" width="15.44140625" style="288" customWidth="1"/>
    <col min="14083" max="14085" width="8.6640625" style="288"/>
    <col min="14086" max="14086" width="7.6640625" style="288" customWidth="1"/>
    <col min="14087" max="14087" width="8" style="288" customWidth="1"/>
    <col min="14088" max="14088" width="7" style="288" customWidth="1"/>
    <col min="14089" max="14089" width="3.44140625" style="288" bestFit="1" customWidth="1"/>
    <col min="14090" max="14092" width="8.6640625" style="288"/>
    <col min="14093" max="14093" width="13.33203125" style="288" customWidth="1"/>
    <col min="14094" max="14094" width="16.33203125" style="288" customWidth="1"/>
    <col min="14095" max="14336" width="8.6640625" style="288"/>
    <col min="14337" max="14337" width="2.6640625" style="288" bestFit="1" customWidth="1"/>
    <col min="14338" max="14338" width="15.44140625" style="288" customWidth="1"/>
    <col min="14339" max="14341" width="8.6640625" style="288"/>
    <col min="14342" max="14342" width="7.6640625" style="288" customWidth="1"/>
    <col min="14343" max="14343" width="8" style="288" customWidth="1"/>
    <col min="14344" max="14344" width="7" style="288" customWidth="1"/>
    <col min="14345" max="14345" width="3.44140625" style="288" bestFit="1" customWidth="1"/>
    <col min="14346" max="14348" width="8.6640625" style="288"/>
    <col min="14349" max="14349" width="13.33203125" style="288" customWidth="1"/>
    <col min="14350" max="14350" width="16.33203125" style="288" customWidth="1"/>
    <col min="14351" max="14592" width="8.6640625" style="288"/>
    <col min="14593" max="14593" width="2.6640625" style="288" bestFit="1" customWidth="1"/>
    <col min="14594" max="14594" width="15.44140625" style="288" customWidth="1"/>
    <col min="14595" max="14597" width="8.6640625" style="288"/>
    <col min="14598" max="14598" width="7.6640625" style="288" customWidth="1"/>
    <col min="14599" max="14599" width="8" style="288" customWidth="1"/>
    <col min="14600" max="14600" width="7" style="288" customWidth="1"/>
    <col min="14601" max="14601" width="3.44140625" style="288" bestFit="1" customWidth="1"/>
    <col min="14602" max="14604" width="8.6640625" style="288"/>
    <col min="14605" max="14605" width="13.33203125" style="288" customWidth="1"/>
    <col min="14606" max="14606" width="16.33203125" style="288" customWidth="1"/>
    <col min="14607" max="14848" width="8.6640625" style="288"/>
    <col min="14849" max="14849" width="2.6640625" style="288" bestFit="1" customWidth="1"/>
    <col min="14850" max="14850" width="15.44140625" style="288" customWidth="1"/>
    <col min="14851" max="14853" width="8.6640625" style="288"/>
    <col min="14854" max="14854" width="7.6640625" style="288" customWidth="1"/>
    <col min="14855" max="14855" width="8" style="288" customWidth="1"/>
    <col min="14856" max="14856" width="7" style="288" customWidth="1"/>
    <col min="14857" max="14857" width="3.44140625" style="288" bestFit="1" customWidth="1"/>
    <col min="14858" max="14860" width="8.6640625" style="288"/>
    <col min="14861" max="14861" width="13.33203125" style="288" customWidth="1"/>
    <col min="14862" max="14862" width="16.33203125" style="288" customWidth="1"/>
    <col min="14863" max="15104" width="8.6640625" style="288"/>
    <col min="15105" max="15105" width="2.6640625" style="288" bestFit="1" customWidth="1"/>
    <col min="15106" max="15106" width="15.44140625" style="288" customWidth="1"/>
    <col min="15107" max="15109" width="8.6640625" style="288"/>
    <col min="15110" max="15110" width="7.6640625" style="288" customWidth="1"/>
    <col min="15111" max="15111" width="8" style="288" customWidth="1"/>
    <col min="15112" max="15112" width="7" style="288" customWidth="1"/>
    <col min="15113" max="15113" width="3.44140625" style="288" bestFit="1" customWidth="1"/>
    <col min="15114" max="15116" width="8.6640625" style="288"/>
    <col min="15117" max="15117" width="13.33203125" style="288" customWidth="1"/>
    <col min="15118" max="15118" width="16.33203125" style="288" customWidth="1"/>
    <col min="15119" max="15360" width="8.6640625" style="288"/>
    <col min="15361" max="15361" width="2.6640625" style="288" bestFit="1" customWidth="1"/>
    <col min="15362" max="15362" width="15.44140625" style="288" customWidth="1"/>
    <col min="15363" max="15365" width="8.6640625" style="288"/>
    <col min="15366" max="15366" width="7.6640625" style="288" customWidth="1"/>
    <col min="15367" max="15367" width="8" style="288" customWidth="1"/>
    <col min="15368" max="15368" width="7" style="288" customWidth="1"/>
    <col min="15369" max="15369" width="3.44140625" style="288" bestFit="1" customWidth="1"/>
    <col min="15370" max="15372" width="8.6640625" style="288"/>
    <col min="15373" max="15373" width="13.33203125" style="288" customWidth="1"/>
    <col min="15374" max="15374" width="16.33203125" style="288" customWidth="1"/>
    <col min="15375" max="15616" width="8.6640625" style="288"/>
    <col min="15617" max="15617" width="2.6640625" style="288" bestFit="1" customWidth="1"/>
    <col min="15618" max="15618" width="15.44140625" style="288" customWidth="1"/>
    <col min="15619" max="15621" width="8.6640625" style="288"/>
    <col min="15622" max="15622" width="7.6640625" style="288" customWidth="1"/>
    <col min="15623" max="15623" width="8" style="288" customWidth="1"/>
    <col min="15624" max="15624" width="7" style="288" customWidth="1"/>
    <col min="15625" max="15625" width="3.44140625" style="288" bestFit="1" customWidth="1"/>
    <col min="15626" max="15628" width="8.6640625" style="288"/>
    <col min="15629" max="15629" width="13.33203125" style="288" customWidth="1"/>
    <col min="15630" max="15630" width="16.33203125" style="288" customWidth="1"/>
    <col min="15631" max="15872" width="8.6640625" style="288"/>
    <col min="15873" max="15873" width="2.6640625" style="288" bestFit="1" customWidth="1"/>
    <col min="15874" max="15874" width="15.44140625" style="288" customWidth="1"/>
    <col min="15875" max="15877" width="8.6640625" style="288"/>
    <col min="15878" max="15878" width="7.6640625" style="288" customWidth="1"/>
    <col min="15879" max="15879" width="8" style="288" customWidth="1"/>
    <col min="15880" max="15880" width="7" style="288" customWidth="1"/>
    <col min="15881" max="15881" width="3.44140625" style="288" bestFit="1" customWidth="1"/>
    <col min="15882" max="15884" width="8.6640625" style="288"/>
    <col min="15885" max="15885" width="13.33203125" style="288" customWidth="1"/>
    <col min="15886" max="15886" width="16.33203125" style="288" customWidth="1"/>
    <col min="15887" max="16128" width="8.6640625" style="288"/>
    <col min="16129" max="16129" width="2.6640625" style="288" bestFit="1" customWidth="1"/>
    <col min="16130" max="16130" width="15.44140625" style="288" customWidth="1"/>
    <col min="16131" max="16133" width="8.6640625" style="288"/>
    <col min="16134" max="16134" width="7.6640625" style="288" customWidth="1"/>
    <col min="16135" max="16135" width="8" style="288" customWidth="1"/>
    <col min="16136" max="16136" width="7" style="288" customWidth="1"/>
    <col min="16137" max="16137" width="3.44140625" style="288" bestFit="1" customWidth="1"/>
    <col min="16138" max="16140" width="8.6640625" style="288"/>
    <col min="16141" max="16141" width="13.33203125" style="288" customWidth="1"/>
    <col min="16142" max="16142" width="16.33203125" style="288" customWidth="1"/>
    <col min="16143" max="16384" width="8.6640625" style="288"/>
  </cols>
  <sheetData>
    <row r="1" spans="1:14" x14ac:dyDescent="0.3">
      <c r="A1" s="471" t="s">
        <v>1012</v>
      </c>
      <c r="B1" s="472"/>
      <c r="C1" s="473"/>
    </row>
    <row r="2" spans="1:14" x14ac:dyDescent="0.3">
      <c r="A2" s="474" t="s">
        <v>1013</v>
      </c>
      <c r="B2" s="475"/>
      <c r="C2" s="476"/>
    </row>
    <row r="3" spans="1:14" ht="15" thickBot="1" x14ac:dyDescent="0.35">
      <c r="A3" s="477" t="s">
        <v>1014</v>
      </c>
      <c r="B3" s="478"/>
      <c r="C3" s="479"/>
    </row>
    <row r="4" spans="1:14" ht="15" thickBot="1" x14ac:dyDescent="0.35">
      <c r="A4" s="490" t="s">
        <v>1031</v>
      </c>
      <c r="B4" s="491"/>
      <c r="C4" s="491"/>
      <c r="D4" s="491"/>
      <c r="E4" s="491"/>
      <c r="F4" s="491"/>
      <c r="G4" s="491"/>
      <c r="H4" s="491"/>
      <c r="I4" s="491"/>
      <c r="J4" s="491"/>
      <c r="K4" s="491"/>
      <c r="L4" s="491"/>
      <c r="M4" s="491"/>
      <c r="N4" s="491"/>
    </row>
    <row r="5" spans="1:14" s="190" customFormat="1" ht="31.2" thickBot="1" x14ac:dyDescent="0.35">
      <c r="A5" s="289" t="s">
        <v>0</v>
      </c>
      <c r="B5" s="290" t="s">
        <v>1</v>
      </c>
      <c r="C5" s="290" t="s">
        <v>3</v>
      </c>
      <c r="D5" s="290" t="s">
        <v>4</v>
      </c>
      <c r="E5" s="290" t="s">
        <v>5</v>
      </c>
      <c r="F5" s="290" t="s">
        <v>6</v>
      </c>
      <c r="G5" s="290" t="s">
        <v>7</v>
      </c>
      <c r="H5" s="290" t="s">
        <v>8</v>
      </c>
      <c r="I5" s="290" t="s">
        <v>9</v>
      </c>
      <c r="J5" s="290" t="s">
        <v>10</v>
      </c>
      <c r="K5" s="290" t="s">
        <v>11</v>
      </c>
      <c r="L5" s="290" t="s">
        <v>12</v>
      </c>
      <c r="M5" s="290" t="s">
        <v>13</v>
      </c>
      <c r="N5" s="9" t="s">
        <v>14</v>
      </c>
    </row>
    <row r="6" spans="1:14" s="190" customFormat="1" thickBot="1" x14ac:dyDescent="0.35">
      <c r="A6" s="291">
        <v>4</v>
      </c>
      <c r="B6" s="433" t="s">
        <v>1032</v>
      </c>
      <c r="C6" s="433"/>
      <c r="D6" s="433"/>
      <c r="E6" s="433"/>
      <c r="F6" s="433"/>
      <c r="G6" s="433"/>
      <c r="H6" s="433"/>
      <c r="I6" s="433"/>
      <c r="J6" s="433"/>
      <c r="K6" s="433"/>
      <c r="L6" s="433"/>
      <c r="M6" s="433"/>
      <c r="N6" s="434"/>
    </row>
    <row r="7" spans="1:14" s="1" customFormat="1" ht="20.399999999999999" x14ac:dyDescent="0.2">
      <c r="A7" s="250">
        <v>1</v>
      </c>
      <c r="B7" s="202" t="s">
        <v>475</v>
      </c>
      <c r="C7" s="202" t="s">
        <v>477</v>
      </c>
      <c r="D7" s="202" t="s">
        <v>32</v>
      </c>
      <c r="E7" s="202" t="s">
        <v>470</v>
      </c>
      <c r="F7" s="203">
        <v>773</v>
      </c>
      <c r="G7" s="204">
        <v>1</v>
      </c>
      <c r="H7" s="292">
        <v>15</v>
      </c>
      <c r="I7" s="202" t="s">
        <v>27</v>
      </c>
      <c r="J7" s="202" t="s">
        <v>478</v>
      </c>
      <c r="K7" s="202" t="s">
        <v>479</v>
      </c>
      <c r="L7" s="202" t="s">
        <v>39</v>
      </c>
      <c r="M7" s="206">
        <v>7878895555</v>
      </c>
      <c r="N7" s="207">
        <v>7878895152</v>
      </c>
    </row>
    <row r="8" spans="1:14" s="1" customFormat="1" ht="20.399999999999999" x14ac:dyDescent="0.2">
      <c r="A8" s="293">
        <v>2</v>
      </c>
      <c r="B8" s="61" t="s">
        <v>601</v>
      </c>
      <c r="C8" s="61" t="s">
        <v>602</v>
      </c>
      <c r="D8" s="61" t="s">
        <v>603</v>
      </c>
      <c r="E8" s="61" t="s">
        <v>489</v>
      </c>
      <c r="F8" s="208">
        <v>767</v>
      </c>
      <c r="G8" s="209">
        <v>1</v>
      </c>
      <c r="H8" s="294">
        <v>16</v>
      </c>
      <c r="I8" s="61" t="s">
        <v>27</v>
      </c>
      <c r="J8" s="61" t="s">
        <v>37</v>
      </c>
      <c r="K8" s="61" t="s">
        <v>487</v>
      </c>
      <c r="L8" s="61" t="s">
        <v>39</v>
      </c>
      <c r="M8" s="211">
        <v>7872666276</v>
      </c>
      <c r="N8" s="212">
        <v>7878934423</v>
      </c>
    </row>
    <row r="9" spans="1:14" s="1" customFormat="1" ht="40.799999999999997" x14ac:dyDescent="0.2">
      <c r="A9" s="293">
        <v>3</v>
      </c>
      <c r="B9" s="61" t="s">
        <v>605</v>
      </c>
      <c r="C9" s="61" t="s">
        <v>606</v>
      </c>
      <c r="D9" s="61" t="s">
        <v>607</v>
      </c>
      <c r="E9" s="61" t="s">
        <v>489</v>
      </c>
      <c r="F9" s="208">
        <v>767</v>
      </c>
      <c r="G9" s="209">
        <v>2</v>
      </c>
      <c r="H9" s="295">
        <v>34</v>
      </c>
      <c r="I9" s="61" t="s">
        <v>27</v>
      </c>
      <c r="J9" s="61" t="s">
        <v>37</v>
      </c>
      <c r="K9" s="61" t="s">
        <v>487</v>
      </c>
      <c r="L9" s="61" t="s">
        <v>39</v>
      </c>
      <c r="M9" s="211">
        <v>7878934423</v>
      </c>
      <c r="N9" s="212">
        <v>7878930291</v>
      </c>
    </row>
    <row r="10" spans="1:14" s="1" customFormat="1" ht="21" thickBot="1" x14ac:dyDescent="0.25">
      <c r="A10" s="296">
        <v>4</v>
      </c>
      <c r="B10" s="214" t="s">
        <v>483</v>
      </c>
      <c r="C10" s="214" t="s">
        <v>484</v>
      </c>
      <c r="D10" s="214" t="s">
        <v>485</v>
      </c>
      <c r="E10" s="214" t="s">
        <v>486</v>
      </c>
      <c r="F10" s="215">
        <v>707</v>
      </c>
      <c r="G10" s="216">
        <v>4</v>
      </c>
      <c r="H10" s="297">
        <v>52</v>
      </c>
      <c r="I10" s="214" t="s">
        <v>27</v>
      </c>
      <c r="J10" s="214" t="s">
        <v>37</v>
      </c>
      <c r="K10" s="214" t="s">
        <v>487</v>
      </c>
      <c r="L10" s="214" t="s">
        <v>39</v>
      </c>
      <c r="M10" s="218">
        <v>7878613330</v>
      </c>
      <c r="N10" s="219" t="s">
        <v>32</v>
      </c>
    </row>
    <row r="11" spans="1:14" s="1" customFormat="1" thickBot="1" x14ac:dyDescent="0.25">
      <c r="A11" s="488"/>
      <c r="B11" s="488"/>
      <c r="C11" s="488"/>
      <c r="D11" s="488"/>
      <c r="E11" s="488"/>
      <c r="F11" s="488"/>
      <c r="G11" s="488"/>
      <c r="H11" s="298">
        <f>SUM(H7:H10)</f>
        <v>117</v>
      </c>
      <c r="I11" s="489"/>
      <c r="J11" s="489"/>
      <c r="K11" s="489"/>
      <c r="L11" s="489"/>
      <c r="M11" s="489"/>
      <c r="N11" s="489"/>
    </row>
    <row r="12" spans="1:14" s="1" customFormat="1" thickBot="1" x14ac:dyDescent="0.25">
      <c r="A12" s="249">
        <v>1</v>
      </c>
      <c r="B12" s="486" t="s">
        <v>608</v>
      </c>
      <c r="C12" s="486"/>
      <c r="D12" s="486"/>
      <c r="E12" s="486"/>
      <c r="F12" s="486"/>
      <c r="G12" s="486"/>
      <c r="H12" s="486"/>
      <c r="I12" s="486"/>
      <c r="J12" s="486"/>
      <c r="K12" s="486"/>
      <c r="L12" s="486"/>
      <c r="M12" s="486"/>
      <c r="N12" s="487"/>
    </row>
    <row r="13" spans="1:14" s="1" customFormat="1" ht="21" thickBot="1" x14ac:dyDescent="0.25">
      <c r="A13" s="299">
        <v>1</v>
      </c>
      <c r="B13" s="300" t="s">
        <v>641</v>
      </c>
      <c r="C13" s="300" t="s">
        <v>642</v>
      </c>
      <c r="D13" s="300" t="s">
        <v>643</v>
      </c>
      <c r="E13" s="300" t="s">
        <v>644</v>
      </c>
      <c r="F13" s="301">
        <v>6592814</v>
      </c>
      <c r="G13" s="302">
        <v>1</v>
      </c>
      <c r="H13" s="303">
        <v>49</v>
      </c>
      <c r="I13" s="300" t="s">
        <v>27</v>
      </c>
      <c r="J13" s="300" t="s">
        <v>645</v>
      </c>
      <c r="K13" s="300" t="s">
        <v>646</v>
      </c>
      <c r="L13" s="300" t="s">
        <v>39</v>
      </c>
      <c r="M13" s="304">
        <v>7878981000</v>
      </c>
      <c r="N13" s="305">
        <v>7878987738</v>
      </c>
    </row>
    <row r="14" spans="1:14" s="1" customFormat="1" thickBot="1" x14ac:dyDescent="0.25">
      <c r="A14" s="488"/>
      <c r="B14" s="488"/>
      <c r="C14" s="488"/>
      <c r="D14" s="488"/>
      <c r="E14" s="488"/>
      <c r="F14" s="488"/>
      <c r="G14" s="488"/>
      <c r="H14" s="306">
        <f>H13</f>
        <v>49</v>
      </c>
      <c r="I14" s="489"/>
      <c r="J14" s="489"/>
      <c r="K14" s="489"/>
      <c r="L14" s="489"/>
      <c r="M14" s="489"/>
      <c r="N14" s="489"/>
    </row>
    <row r="15" spans="1:14" s="1" customFormat="1" thickBot="1" x14ac:dyDescent="0.25">
      <c r="A15" s="256">
        <v>7</v>
      </c>
      <c r="B15" s="459" t="s">
        <v>671</v>
      </c>
      <c r="C15" s="459"/>
      <c r="D15" s="459"/>
      <c r="E15" s="459"/>
      <c r="F15" s="459"/>
      <c r="G15" s="459"/>
      <c r="H15" s="459"/>
      <c r="I15" s="459"/>
      <c r="J15" s="459"/>
      <c r="K15" s="459"/>
      <c r="L15" s="459"/>
      <c r="M15" s="459"/>
      <c r="N15" s="460"/>
    </row>
    <row r="16" spans="1:14" s="1" customFormat="1" ht="20.399999999999999" x14ac:dyDescent="0.2">
      <c r="A16" s="250">
        <v>1</v>
      </c>
      <c r="B16" s="202" t="s">
        <v>794</v>
      </c>
      <c r="C16" s="202" t="s">
        <v>795</v>
      </c>
      <c r="D16" s="202" t="s">
        <v>796</v>
      </c>
      <c r="E16" s="202" t="s">
        <v>790</v>
      </c>
      <c r="F16" s="203">
        <v>667</v>
      </c>
      <c r="G16" s="204">
        <v>1</v>
      </c>
      <c r="H16" s="257">
        <v>13</v>
      </c>
      <c r="I16" s="202" t="s">
        <v>45</v>
      </c>
      <c r="J16" s="202" t="s">
        <v>797</v>
      </c>
      <c r="K16" s="202" t="s">
        <v>341</v>
      </c>
      <c r="L16" s="202" t="s">
        <v>182</v>
      </c>
      <c r="M16" s="206">
        <v>7878996633</v>
      </c>
      <c r="N16" s="207" t="s">
        <v>32</v>
      </c>
    </row>
    <row r="17" spans="1:14" s="1" customFormat="1" ht="40.799999999999997" x14ac:dyDescent="0.2">
      <c r="A17" s="293">
        <v>2</v>
      </c>
      <c r="B17" s="61" t="s">
        <v>752</v>
      </c>
      <c r="C17" s="61" t="s">
        <v>753</v>
      </c>
      <c r="D17" s="61" t="s">
        <v>32</v>
      </c>
      <c r="E17" s="61" t="s">
        <v>749</v>
      </c>
      <c r="F17" s="208">
        <v>767</v>
      </c>
      <c r="G17" s="209">
        <v>2</v>
      </c>
      <c r="H17" s="259">
        <v>27</v>
      </c>
      <c r="I17" s="61" t="s">
        <v>27</v>
      </c>
      <c r="J17" s="61" t="s">
        <v>37</v>
      </c>
      <c r="K17" s="61" t="s">
        <v>487</v>
      </c>
      <c r="L17" s="61" t="s">
        <v>39</v>
      </c>
      <c r="M17" s="211">
        <v>7878210099</v>
      </c>
      <c r="N17" s="212">
        <v>7878211842</v>
      </c>
    </row>
    <row r="18" spans="1:14" s="1" customFormat="1" ht="30.6" x14ac:dyDescent="0.2">
      <c r="A18" s="293">
        <v>3</v>
      </c>
      <c r="B18" s="61" t="s">
        <v>735</v>
      </c>
      <c r="C18" s="61" t="s">
        <v>736</v>
      </c>
      <c r="D18" s="61" t="s">
        <v>737</v>
      </c>
      <c r="E18" s="61" t="s">
        <v>714</v>
      </c>
      <c r="F18" s="208">
        <v>623</v>
      </c>
      <c r="G18" s="209">
        <v>2</v>
      </c>
      <c r="H18" s="259">
        <v>37</v>
      </c>
      <c r="I18" s="61" t="s">
        <v>27</v>
      </c>
      <c r="J18" s="61" t="s">
        <v>324</v>
      </c>
      <c r="K18" s="61" t="s">
        <v>63</v>
      </c>
      <c r="L18" s="61" t="s">
        <v>174</v>
      </c>
      <c r="M18" s="211">
        <v>7872542358</v>
      </c>
      <c r="N18" s="212">
        <v>7878512134</v>
      </c>
    </row>
    <row r="19" spans="1:14" s="1" customFormat="1" ht="20.399999999999999" x14ac:dyDescent="0.2">
      <c r="A19" s="293">
        <v>4</v>
      </c>
      <c r="B19" s="61" t="s">
        <v>770</v>
      </c>
      <c r="C19" s="61" t="s">
        <v>771</v>
      </c>
      <c r="D19" s="61" t="s">
        <v>772</v>
      </c>
      <c r="E19" s="61" t="s">
        <v>765</v>
      </c>
      <c r="F19" s="208">
        <v>662</v>
      </c>
      <c r="G19" s="209">
        <v>2</v>
      </c>
      <c r="H19" s="259">
        <v>42</v>
      </c>
      <c r="I19" s="61" t="s">
        <v>45</v>
      </c>
      <c r="J19" s="61" t="s">
        <v>773</v>
      </c>
      <c r="K19" s="61" t="s">
        <v>774</v>
      </c>
      <c r="L19" s="61" t="s">
        <v>182</v>
      </c>
      <c r="M19" s="211">
        <v>7878722045</v>
      </c>
      <c r="N19" s="212">
        <v>7878302654</v>
      </c>
    </row>
    <row r="20" spans="1:14" s="1" customFormat="1" ht="40.799999999999997" x14ac:dyDescent="0.2">
      <c r="A20" s="421">
        <v>5</v>
      </c>
      <c r="B20" s="260" t="s">
        <v>872</v>
      </c>
      <c r="C20" s="260" t="s">
        <v>873</v>
      </c>
      <c r="D20" s="260" t="s">
        <v>0</v>
      </c>
      <c r="E20" s="260" t="s">
        <v>842</v>
      </c>
      <c r="F20" s="261">
        <v>677</v>
      </c>
      <c r="G20" s="262">
        <v>3</v>
      </c>
      <c r="H20" s="263">
        <v>0</v>
      </c>
      <c r="I20" s="260" t="s">
        <v>45</v>
      </c>
      <c r="J20" s="260" t="s">
        <v>874</v>
      </c>
      <c r="K20" s="260" t="s">
        <v>875</v>
      </c>
      <c r="L20" s="260" t="s">
        <v>182</v>
      </c>
      <c r="M20" s="264">
        <v>7878232645</v>
      </c>
      <c r="N20" s="265">
        <v>7878233380</v>
      </c>
    </row>
    <row r="21" spans="1:14" s="1" customFormat="1" ht="20.399999999999999" x14ac:dyDescent="0.2">
      <c r="A21" s="293">
        <v>6</v>
      </c>
      <c r="B21" s="61" t="s">
        <v>698</v>
      </c>
      <c r="C21" s="61" t="s">
        <v>699</v>
      </c>
      <c r="D21" s="61" t="s">
        <v>32</v>
      </c>
      <c r="E21" s="61" t="s">
        <v>675</v>
      </c>
      <c r="F21" s="208">
        <v>605</v>
      </c>
      <c r="G21" s="209">
        <v>3</v>
      </c>
      <c r="H21" s="259">
        <v>74</v>
      </c>
      <c r="I21" s="61" t="s">
        <v>27</v>
      </c>
      <c r="J21" s="61" t="s">
        <v>700</v>
      </c>
      <c r="K21" s="61" t="s">
        <v>701</v>
      </c>
      <c r="L21" s="61" t="s">
        <v>39</v>
      </c>
      <c r="M21" s="211">
        <v>7878828000</v>
      </c>
      <c r="N21" s="212">
        <v>7878821030</v>
      </c>
    </row>
    <row r="22" spans="1:14" s="1" customFormat="1" ht="30.6" x14ac:dyDescent="0.2">
      <c r="A22" s="293">
        <v>7</v>
      </c>
      <c r="B22" s="61" t="s">
        <v>800</v>
      </c>
      <c r="C22" s="61" t="s">
        <v>801</v>
      </c>
      <c r="D22" s="61" t="s">
        <v>802</v>
      </c>
      <c r="E22" s="61" t="s">
        <v>790</v>
      </c>
      <c r="F22" s="208">
        <v>667</v>
      </c>
      <c r="G22" s="209">
        <v>3</v>
      </c>
      <c r="H22" s="259">
        <v>74</v>
      </c>
      <c r="I22" s="61" t="s">
        <v>27</v>
      </c>
      <c r="J22" s="61" t="s">
        <v>160</v>
      </c>
      <c r="K22" s="61" t="s">
        <v>803</v>
      </c>
      <c r="L22" s="61" t="s">
        <v>39</v>
      </c>
      <c r="M22" s="211">
        <v>7878997777</v>
      </c>
      <c r="N22" s="212">
        <v>7878996040</v>
      </c>
    </row>
    <row r="23" spans="1:14" s="1" customFormat="1" ht="31.2" thickBot="1" x14ac:dyDescent="0.25">
      <c r="A23" s="293">
        <v>8</v>
      </c>
      <c r="B23" s="214" t="s">
        <v>727</v>
      </c>
      <c r="C23" s="214" t="s">
        <v>728</v>
      </c>
      <c r="D23" s="214" t="s">
        <v>721</v>
      </c>
      <c r="E23" s="214" t="s">
        <v>714</v>
      </c>
      <c r="F23" s="215">
        <v>622</v>
      </c>
      <c r="G23" s="216">
        <v>3</v>
      </c>
      <c r="H23" s="307">
        <v>75</v>
      </c>
      <c r="I23" s="214" t="s">
        <v>729</v>
      </c>
      <c r="J23" s="214" t="s">
        <v>730</v>
      </c>
      <c r="K23" s="214" t="s">
        <v>731</v>
      </c>
      <c r="L23" s="214" t="s">
        <v>732</v>
      </c>
      <c r="M23" s="218">
        <v>7878512158</v>
      </c>
      <c r="N23" s="219">
        <v>7878517600</v>
      </c>
    </row>
    <row r="24" spans="1:14" s="1" customFormat="1" thickBot="1" x14ac:dyDescent="0.25">
      <c r="A24" s="220"/>
      <c r="B24" s="221"/>
      <c r="C24" s="221"/>
      <c r="D24" s="221"/>
      <c r="E24" s="221"/>
      <c r="F24" s="222"/>
      <c r="G24" s="398"/>
      <c r="H24" s="308">
        <f>SUM(H16:H23)</f>
        <v>342</v>
      </c>
      <c r="I24" s="221"/>
      <c r="J24" s="221"/>
      <c r="K24" s="221"/>
      <c r="L24" s="221"/>
      <c r="M24" s="224"/>
      <c r="N24" s="224"/>
    </row>
    <row r="25" spans="1:14" s="1" customFormat="1" thickBot="1" x14ac:dyDescent="0.25">
      <c r="A25" s="281">
        <v>1</v>
      </c>
      <c r="B25" s="466" t="s">
        <v>1033</v>
      </c>
      <c r="C25" s="466"/>
      <c r="D25" s="466"/>
      <c r="E25" s="466"/>
      <c r="F25" s="466"/>
      <c r="G25" s="466"/>
      <c r="H25" s="466"/>
      <c r="I25" s="466"/>
      <c r="J25" s="466"/>
      <c r="K25" s="466"/>
      <c r="L25" s="466"/>
      <c r="M25" s="466"/>
      <c r="N25" s="467"/>
    </row>
    <row r="26" spans="1:14" s="1" customFormat="1" ht="31.2" thickBot="1" x14ac:dyDescent="0.25">
      <c r="A26" s="309">
        <v>1</v>
      </c>
      <c r="B26" s="202" t="s">
        <v>979</v>
      </c>
      <c r="C26" s="202" t="s">
        <v>980</v>
      </c>
      <c r="D26" s="202" t="s">
        <v>981</v>
      </c>
      <c r="E26" s="202" t="s">
        <v>982</v>
      </c>
      <c r="F26" s="203">
        <v>601</v>
      </c>
      <c r="G26" s="204">
        <v>4</v>
      </c>
      <c r="H26" s="310">
        <v>35</v>
      </c>
      <c r="I26" s="202" t="s">
        <v>27</v>
      </c>
      <c r="J26" s="202" t="s">
        <v>983</v>
      </c>
      <c r="K26" s="202" t="s">
        <v>984</v>
      </c>
      <c r="L26" s="202" t="s">
        <v>39</v>
      </c>
      <c r="M26" s="206">
        <v>7878291717</v>
      </c>
      <c r="N26" s="206">
        <v>7878295105</v>
      </c>
    </row>
    <row r="27" spans="1:14" ht="15" thickBot="1" x14ac:dyDescent="0.35">
      <c r="H27" s="311">
        <f>H26</f>
        <v>35</v>
      </c>
    </row>
    <row r="29" spans="1:14" x14ac:dyDescent="0.3">
      <c r="A29" s="493" t="s">
        <v>1034</v>
      </c>
      <c r="B29" s="493"/>
      <c r="C29" s="493"/>
      <c r="D29" s="493"/>
      <c r="E29" s="493"/>
      <c r="F29" s="493"/>
      <c r="G29" s="493"/>
      <c r="H29" s="286">
        <f>+H11+H14+H24+H27</f>
        <v>543</v>
      </c>
    </row>
    <row r="30" spans="1:14" x14ac:dyDescent="0.3">
      <c r="A30" s="492" t="s">
        <v>1035</v>
      </c>
      <c r="B30" s="492"/>
      <c r="C30" s="492"/>
      <c r="D30" s="492"/>
      <c r="E30" s="492"/>
      <c r="F30" s="492"/>
      <c r="G30" s="492"/>
      <c r="H30" s="312">
        <f>A6+A12+A15+A25</f>
        <v>13</v>
      </c>
    </row>
  </sheetData>
  <mergeCells count="14">
    <mergeCell ref="A30:G30"/>
    <mergeCell ref="B12:N12"/>
    <mergeCell ref="A14:G14"/>
    <mergeCell ref="I14:N14"/>
    <mergeCell ref="B15:N15"/>
    <mergeCell ref="B25:N25"/>
    <mergeCell ref="A29:G29"/>
    <mergeCell ref="A11:G11"/>
    <mergeCell ref="I11:N11"/>
    <mergeCell ref="A1:C1"/>
    <mergeCell ref="A2:C2"/>
    <mergeCell ref="A3:C3"/>
    <mergeCell ref="A4:N4"/>
    <mergeCell ref="B6:N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N47"/>
  <sheetViews>
    <sheetView workbookViewId="0">
      <selection sqref="A1:XFD1048576"/>
    </sheetView>
  </sheetViews>
  <sheetFormatPr defaultColWidth="8.6640625" defaultRowHeight="14.4" x14ac:dyDescent="0.3"/>
  <cols>
    <col min="1" max="1" width="3" style="323" bestFit="1" customWidth="1"/>
    <col min="2" max="3" width="8.6640625" style="269"/>
    <col min="4" max="4" width="11" style="269" customWidth="1"/>
    <col min="5" max="5" width="11.88671875" style="269" customWidth="1"/>
    <col min="6" max="6" width="8.6640625" style="270"/>
    <col min="7" max="7" width="10.44140625" style="268" customWidth="1"/>
    <col min="8" max="8" width="9.6640625" style="268" customWidth="1"/>
    <col min="9" max="9" width="6.109375" style="269" customWidth="1"/>
    <col min="10" max="11" width="8.6640625" style="269"/>
    <col min="12" max="12" width="10.109375" style="269" customWidth="1"/>
    <col min="13" max="13" width="12.88671875" style="272" customWidth="1"/>
    <col min="14" max="14" width="13.33203125" style="272" customWidth="1"/>
    <col min="15" max="256" width="8.6640625" style="269"/>
    <col min="257" max="257" width="3" style="269" bestFit="1" customWidth="1"/>
    <col min="258" max="259" width="8.6640625" style="269"/>
    <col min="260" max="260" width="11" style="269" customWidth="1"/>
    <col min="261" max="261" width="11.88671875" style="269" customWidth="1"/>
    <col min="262" max="262" width="8.6640625" style="269"/>
    <col min="263" max="263" width="10.44140625" style="269" customWidth="1"/>
    <col min="264" max="264" width="9.6640625" style="269" customWidth="1"/>
    <col min="265" max="265" width="6.109375" style="269" customWidth="1"/>
    <col min="266" max="267" width="8.6640625" style="269"/>
    <col min="268" max="268" width="10.109375" style="269" customWidth="1"/>
    <col min="269" max="269" width="12.88671875" style="269" customWidth="1"/>
    <col min="270" max="270" width="13.33203125" style="269" customWidth="1"/>
    <col min="271" max="512" width="8.6640625" style="269"/>
    <col min="513" max="513" width="3" style="269" bestFit="1" customWidth="1"/>
    <col min="514" max="515" width="8.6640625" style="269"/>
    <col min="516" max="516" width="11" style="269" customWidth="1"/>
    <col min="517" max="517" width="11.88671875" style="269" customWidth="1"/>
    <col min="518" max="518" width="8.6640625" style="269"/>
    <col min="519" max="519" width="10.44140625" style="269" customWidth="1"/>
    <col min="520" max="520" width="9.6640625" style="269" customWidth="1"/>
    <col min="521" max="521" width="6.109375" style="269" customWidth="1"/>
    <col min="522" max="523" width="8.6640625" style="269"/>
    <col min="524" max="524" width="10.109375" style="269" customWidth="1"/>
    <col min="525" max="525" width="12.88671875" style="269" customWidth="1"/>
    <col min="526" max="526" width="13.33203125" style="269" customWidth="1"/>
    <col min="527" max="768" width="8.6640625" style="269"/>
    <col min="769" max="769" width="3" style="269" bestFit="1" customWidth="1"/>
    <col min="770" max="771" width="8.6640625" style="269"/>
    <col min="772" max="772" width="11" style="269" customWidth="1"/>
    <col min="773" max="773" width="11.88671875" style="269" customWidth="1"/>
    <col min="774" max="774" width="8.6640625" style="269"/>
    <col min="775" max="775" width="10.44140625" style="269" customWidth="1"/>
    <col min="776" max="776" width="9.6640625" style="269" customWidth="1"/>
    <col min="777" max="777" width="6.109375" style="269" customWidth="1"/>
    <col min="778" max="779" width="8.6640625" style="269"/>
    <col min="780" max="780" width="10.109375" style="269" customWidth="1"/>
    <col min="781" max="781" width="12.88671875" style="269" customWidth="1"/>
    <col min="782" max="782" width="13.33203125" style="269" customWidth="1"/>
    <col min="783" max="1024" width="8.6640625" style="269"/>
    <col min="1025" max="1025" width="3" style="269" bestFit="1" customWidth="1"/>
    <col min="1026" max="1027" width="8.6640625" style="269"/>
    <col min="1028" max="1028" width="11" style="269" customWidth="1"/>
    <col min="1029" max="1029" width="11.88671875" style="269" customWidth="1"/>
    <col min="1030" max="1030" width="8.6640625" style="269"/>
    <col min="1031" max="1031" width="10.44140625" style="269" customWidth="1"/>
    <col min="1032" max="1032" width="9.6640625" style="269" customWidth="1"/>
    <col min="1033" max="1033" width="6.109375" style="269" customWidth="1"/>
    <col min="1034" max="1035" width="8.6640625" style="269"/>
    <col min="1036" max="1036" width="10.109375" style="269" customWidth="1"/>
    <col min="1037" max="1037" width="12.88671875" style="269" customWidth="1"/>
    <col min="1038" max="1038" width="13.33203125" style="269" customWidth="1"/>
    <col min="1039" max="1280" width="8.6640625" style="269"/>
    <col min="1281" max="1281" width="3" style="269" bestFit="1" customWidth="1"/>
    <col min="1282" max="1283" width="8.6640625" style="269"/>
    <col min="1284" max="1284" width="11" style="269" customWidth="1"/>
    <col min="1285" max="1285" width="11.88671875" style="269" customWidth="1"/>
    <col min="1286" max="1286" width="8.6640625" style="269"/>
    <col min="1287" max="1287" width="10.44140625" style="269" customWidth="1"/>
    <col min="1288" max="1288" width="9.6640625" style="269" customWidth="1"/>
    <col min="1289" max="1289" width="6.109375" style="269" customWidth="1"/>
    <col min="1290" max="1291" width="8.6640625" style="269"/>
    <col min="1292" max="1292" width="10.109375" style="269" customWidth="1"/>
    <col min="1293" max="1293" width="12.88671875" style="269" customWidth="1"/>
    <col min="1294" max="1294" width="13.33203125" style="269" customWidth="1"/>
    <col min="1295" max="1536" width="8.6640625" style="269"/>
    <col min="1537" max="1537" width="3" style="269" bestFit="1" customWidth="1"/>
    <col min="1538" max="1539" width="8.6640625" style="269"/>
    <col min="1540" max="1540" width="11" style="269" customWidth="1"/>
    <col min="1541" max="1541" width="11.88671875" style="269" customWidth="1"/>
    <col min="1542" max="1542" width="8.6640625" style="269"/>
    <col min="1543" max="1543" width="10.44140625" style="269" customWidth="1"/>
    <col min="1544" max="1544" width="9.6640625" style="269" customWidth="1"/>
    <col min="1545" max="1545" width="6.109375" style="269" customWidth="1"/>
    <col min="1546" max="1547" width="8.6640625" style="269"/>
    <col min="1548" max="1548" width="10.109375" style="269" customWidth="1"/>
    <col min="1549" max="1549" width="12.88671875" style="269" customWidth="1"/>
    <col min="1550" max="1550" width="13.33203125" style="269" customWidth="1"/>
    <col min="1551" max="1792" width="8.6640625" style="269"/>
    <col min="1793" max="1793" width="3" style="269" bestFit="1" customWidth="1"/>
    <col min="1794" max="1795" width="8.6640625" style="269"/>
    <col min="1796" max="1796" width="11" style="269" customWidth="1"/>
    <col min="1797" max="1797" width="11.88671875" style="269" customWidth="1"/>
    <col min="1798" max="1798" width="8.6640625" style="269"/>
    <col min="1799" max="1799" width="10.44140625" style="269" customWidth="1"/>
    <col min="1800" max="1800" width="9.6640625" style="269" customWidth="1"/>
    <col min="1801" max="1801" width="6.109375" style="269" customWidth="1"/>
    <col min="1802" max="1803" width="8.6640625" style="269"/>
    <col min="1804" max="1804" width="10.109375" style="269" customWidth="1"/>
    <col min="1805" max="1805" width="12.88671875" style="269" customWidth="1"/>
    <col min="1806" max="1806" width="13.33203125" style="269" customWidth="1"/>
    <col min="1807" max="2048" width="8.6640625" style="269"/>
    <col min="2049" max="2049" width="3" style="269" bestFit="1" customWidth="1"/>
    <col min="2050" max="2051" width="8.6640625" style="269"/>
    <col min="2052" max="2052" width="11" style="269" customWidth="1"/>
    <col min="2053" max="2053" width="11.88671875" style="269" customWidth="1"/>
    <col min="2054" max="2054" width="8.6640625" style="269"/>
    <col min="2055" max="2055" width="10.44140625" style="269" customWidth="1"/>
    <col min="2056" max="2056" width="9.6640625" style="269" customWidth="1"/>
    <col min="2057" max="2057" width="6.109375" style="269" customWidth="1"/>
    <col min="2058" max="2059" width="8.6640625" style="269"/>
    <col min="2060" max="2060" width="10.109375" style="269" customWidth="1"/>
    <col min="2061" max="2061" width="12.88671875" style="269" customWidth="1"/>
    <col min="2062" max="2062" width="13.33203125" style="269" customWidth="1"/>
    <col min="2063" max="2304" width="8.6640625" style="269"/>
    <col min="2305" max="2305" width="3" style="269" bestFit="1" customWidth="1"/>
    <col min="2306" max="2307" width="8.6640625" style="269"/>
    <col min="2308" max="2308" width="11" style="269" customWidth="1"/>
    <col min="2309" max="2309" width="11.88671875" style="269" customWidth="1"/>
    <col min="2310" max="2310" width="8.6640625" style="269"/>
    <col min="2311" max="2311" width="10.44140625" style="269" customWidth="1"/>
    <col min="2312" max="2312" width="9.6640625" style="269" customWidth="1"/>
    <col min="2313" max="2313" width="6.109375" style="269" customWidth="1"/>
    <col min="2314" max="2315" width="8.6640625" style="269"/>
    <col min="2316" max="2316" width="10.109375" style="269" customWidth="1"/>
    <col min="2317" max="2317" width="12.88671875" style="269" customWidth="1"/>
    <col min="2318" max="2318" width="13.33203125" style="269" customWidth="1"/>
    <col min="2319" max="2560" width="8.6640625" style="269"/>
    <col min="2561" max="2561" width="3" style="269" bestFit="1" customWidth="1"/>
    <col min="2562" max="2563" width="8.6640625" style="269"/>
    <col min="2564" max="2564" width="11" style="269" customWidth="1"/>
    <col min="2565" max="2565" width="11.88671875" style="269" customWidth="1"/>
    <col min="2566" max="2566" width="8.6640625" style="269"/>
    <col min="2567" max="2567" width="10.44140625" style="269" customWidth="1"/>
    <col min="2568" max="2568" width="9.6640625" style="269" customWidth="1"/>
    <col min="2569" max="2569" width="6.109375" style="269" customWidth="1"/>
    <col min="2570" max="2571" width="8.6640625" style="269"/>
    <col min="2572" max="2572" width="10.109375" style="269" customWidth="1"/>
    <col min="2573" max="2573" width="12.88671875" style="269" customWidth="1"/>
    <col min="2574" max="2574" width="13.33203125" style="269" customWidth="1"/>
    <col min="2575" max="2816" width="8.6640625" style="269"/>
    <col min="2817" max="2817" width="3" style="269" bestFit="1" customWidth="1"/>
    <col min="2818" max="2819" width="8.6640625" style="269"/>
    <col min="2820" max="2820" width="11" style="269" customWidth="1"/>
    <col min="2821" max="2821" width="11.88671875" style="269" customWidth="1"/>
    <col min="2822" max="2822" width="8.6640625" style="269"/>
    <col min="2823" max="2823" width="10.44140625" style="269" customWidth="1"/>
    <col min="2824" max="2824" width="9.6640625" style="269" customWidth="1"/>
    <col min="2825" max="2825" width="6.109375" style="269" customWidth="1"/>
    <col min="2826" max="2827" width="8.6640625" style="269"/>
    <col min="2828" max="2828" width="10.109375" style="269" customWidth="1"/>
    <col min="2829" max="2829" width="12.88671875" style="269" customWidth="1"/>
    <col min="2830" max="2830" width="13.33203125" style="269" customWidth="1"/>
    <col min="2831" max="3072" width="8.6640625" style="269"/>
    <col min="3073" max="3073" width="3" style="269" bestFit="1" customWidth="1"/>
    <col min="3074" max="3075" width="8.6640625" style="269"/>
    <col min="3076" max="3076" width="11" style="269" customWidth="1"/>
    <col min="3077" max="3077" width="11.88671875" style="269" customWidth="1"/>
    <col min="3078" max="3078" width="8.6640625" style="269"/>
    <col min="3079" max="3079" width="10.44140625" style="269" customWidth="1"/>
    <col min="3080" max="3080" width="9.6640625" style="269" customWidth="1"/>
    <col min="3081" max="3081" width="6.109375" style="269" customWidth="1"/>
    <col min="3082" max="3083" width="8.6640625" style="269"/>
    <col min="3084" max="3084" width="10.109375" style="269" customWidth="1"/>
    <col min="3085" max="3085" width="12.88671875" style="269" customWidth="1"/>
    <col min="3086" max="3086" width="13.33203125" style="269" customWidth="1"/>
    <col min="3087" max="3328" width="8.6640625" style="269"/>
    <col min="3329" max="3329" width="3" style="269" bestFit="1" customWidth="1"/>
    <col min="3330" max="3331" width="8.6640625" style="269"/>
    <col min="3332" max="3332" width="11" style="269" customWidth="1"/>
    <col min="3333" max="3333" width="11.88671875" style="269" customWidth="1"/>
    <col min="3334" max="3334" width="8.6640625" style="269"/>
    <col min="3335" max="3335" width="10.44140625" style="269" customWidth="1"/>
    <col min="3336" max="3336" width="9.6640625" style="269" customWidth="1"/>
    <col min="3337" max="3337" width="6.109375" style="269" customWidth="1"/>
    <col min="3338" max="3339" width="8.6640625" style="269"/>
    <col min="3340" max="3340" width="10.109375" style="269" customWidth="1"/>
    <col min="3341" max="3341" width="12.88671875" style="269" customWidth="1"/>
    <col min="3342" max="3342" width="13.33203125" style="269" customWidth="1"/>
    <col min="3343" max="3584" width="8.6640625" style="269"/>
    <col min="3585" max="3585" width="3" style="269" bestFit="1" customWidth="1"/>
    <col min="3586" max="3587" width="8.6640625" style="269"/>
    <col min="3588" max="3588" width="11" style="269" customWidth="1"/>
    <col min="3589" max="3589" width="11.88671875" style="269" customWidth="1"/>
    <col min="3590" max="3590" width="8.6640625" style="269"/>
    <col min="3591" max="3591" width="10.44140625" style="269" customWidth="1"/>
    <col min="3592" max="3592" width="9.6640625" style="269" customWidth="1"/>
    <col min="3593" max="3593" width="6.109375" style="269" customWidth="1"/>
    <col min="3594" max="3595" width="8.6640625" style="269"/>
    <col min="3596" max="3596" width="10.109375" style="269" customWidth="1"/>
    <col min="3597" max="3597" width="12.88671875" style="269" customWidth="1"/>
    <col min="3598" max="3598" width="13.33203125" style="269" customWidth="1"/>
    <col min="3599" max="3840" width="8.6640625" style="269"/>
    <col min="3841" max="3841" width="3" style="269" bestFit="1" customWidth="1"/>
    <col min="3842" max="3843" width="8.6640625" style="269"/>
    <col min="3844" max="3844" width="11" style="269" customWidth="1"/>
    <col min="3845" max="3845" width="11.88671875" style="269" customWidth="1"/>
    <col min="3846" max="3846" width="8.6640625" style="269"/>
    <col min="3847" max="3847" width="10.44140625" style="269" customWidth="1"/>
    <col min="3848" max="3848" width="9.6640625" style="269" customWidth="1"/>
    <col min="3849" max="3849" width="6.109375" style="269" customWidth="1"/>
    <col min="3850" max="3851" width="8.6640625" style="269"/>
    <col min="3852" max="3852" width="10.109375" style="269" customWidth="1"/>
    <col min="3853" max="3853" width="12.88671875" style="269" customWidth="1"/>
    <col min="3854" max="3854" width="13.33203125" style="269" customWidth="1"/>
    <col min="3855" max="4096" width="8.6640625" style="269"/>
    <col min="4097" max="4097" width="3" style="269" bestFit="1" customWidth="1"/>
    <col min="4098" max="4099" width="8.6640625" style="269"/>
    <col min="4100" max="4100" width="11" style="269" customWidth="1"/>
    <col min="4101" max="4101" width="11.88671875" style="269" customWidth="1"/>
    <col min="4102" max="4102" width="8.6640625" style="269"/>
    <col min="4103" max="4103" width="10.44140625" style="269" customWidth="1"/>
    <col min="4104" max="4104" width="9.6640625" style="269" customWidth="1"/>
    <col min="4105" max="4105" width="6.109375" style="269" customWidth="1"/>
    <col min="4106" max="4107" width="8.6640625" style="269"/>
    <col min="4108" max="4108" width="10.109375" style="269" customWidth="1"/>
    <col min="4109" max="4109" width="12.88671875" style="269" customWidth="1"/>
    <col min="4110" max="4110" width="13.33203125" style="269" customWidth="1"/>
    <col min="4111" max="4352" width="8.6640625" style="269"/>
    <col min="4353" max="4353" width="3" style="269" bestFit="1" customWidth="1"/>
    <col min="4354" max="4355" width="8.6640625" style="269"/>
    <col min="4356" max="4356" width="11" style="269" customWidth="1"/>
    <col min="4357" max="4357" width="11.88671875" style="269" customWidth="1"/>
    <col min="4358" max="4358" width="8.6640625" style="269"/>
    <col min="4359" max="4359" width="10.44140625" style="269" customWidth="1"/>
    <col min="4360" max="4360" width="9.6640625" style="269" customWidth="1"/>
    <col min="4361" max="4361" width="6.109375" style="269" customWidth="1"/>
    <col min="4362" max="4363" width="8.6640625" style="269"/>
    <col min="4364" max="4364" width="10.109375" style="269" customWidth="1"/>
    <col min="4365" max="4365" width="12.88671875" style="269" customWidth="1"/>
    <col min="4366" max="4366" width="13.33203125" style="269" customWidth="1"/>
    <col min="4367" max="4608" width="8.6640625" style="269"/>
    <col min="4609" max="4609" width="3" style="269" bestFit="1" customWidth="1"/>
    <col min="4610" max="4611" width="8.6640625" style="269"/>
    <col min="4612" max="4612" width="11" style="269" customWidth="1"/>
    <col min="4613" max="4613" width="11.88671875" style="269" customWidth="1"/>
    <col min="4614" max="4614" width="8.6640625" style="269"/>
    <col min="4615" max="4615" width="10.44140625" style="269" customWidth="1"/>
    <col min="4616" max="4616" width="9.6640625" style="269" customWidth="1"/>
    <col min="4617" max="4617" width="6.109375" style="269" customWidth="1"/>
    <col min="4618" max="4619" width="8.6640625" style="269"/>
    <col min="4620" max="4620" width="10.109375" style="269" customWidth="1"/>
    <col min="4621" max="4621" width="12.88671875" style="269" customWidth="1"/>
    <col min="4622" max="4622" width="13.33203125" style="269" customWidth="1"/>
    <col min="4623" max="4864" width="8.6640625" style="269"/>
    <col min="4865" max="4865" width="3" style="269" bestFit="1" customWidth="1"/>
    <col min="4866" max="4867" width="8.6640625" style="269"/>
    <col min="4868" max="4868" width="11" style="269" customWidth="1"/>
    <col min="4869" max="4869" width="11.88671875" style="269" customWidth="1"/>
    <col min="4870" max="4870" width="8.6640625" style="269"/>
    <col min="4871" max="4871" width="10.44140625" style="269" customWidth="1"/>
    <col min="4872" max="4872" width="9.6640625" style="269" customWidth="1"/>
    <col min="4873" max="4873" width="6.109375" style="269" customWidth="1"/>
    <col min="4874" max="4875" width="8.6640625" style="269"/>
    <col min="4876" max="4876" width="10.109375" style="269" customWidth="1"/>
    <col min="4877" max="4877" width="12.88671875" style="269" customWidth="1"/>
    <col min="4878" max="4878" width="13.33203125" style="269" customWidth="1"/>
    <col min="4879" max="5120" width="8.6640625" style="269"/>
    <col min="5121" max="5121" width="3" style="269" bestFit="1" customWidth="1"/>
    <col min="5122" max="5123" width="8.6640625" style="269"/>
    <col min="5124" max="5124" width="11" style="269" customWidth="1"/>
    <col min="5125" max="5125" width="11.88671875" style="269" customWidth="1"/>
    <col min="5126" max="5126" width="8.6640625" style="269"/>
    <col min="5127" max="5127" width="10.44140625" style="269" customWidth="1"/>
    <col min="5128" max="5128" width="9.6640625" style="269" customWidth="1"/>
    <col min="5129" max="5129" width="6.109375" style="269" customWidth="1"/>
    <col min="5130" max="5131" width="8.6640625" style="269"/>
    <col min="5132" max="5132" width="10.109375" style="269" customWidth="1"/>
    <col min="5133" max="5133" width="12.88671875" style="269" customWidth="1"/>
    <col min="5134" max="5134" width="13.33203125" style="269" customWidth="1"/>
    <col min="5135" max="5376" width="8.6640625" style="269"/>
    <col min="5377" max="5377" width="3" style="269" bestFit="1" customWidth="1"/>
    <col min="5378" max="5379" width="8.6640625" style="269"/>
    <col min="5380" max="5380" width="11" style="269" customWidth="1"/>
    <col min="5381" max="5381" width="11.88671875" style="269" customWidth="1"/>
    <col min="5382" max="5382" width="8.6640625" style="269"/>
    <col min="5383" max="5383" width="10.44140625" style="269" customWidth="1"/>
    <col min="5384" max="5384" width="9.6640625" style="269" customWidth="1"/>
    <col min="5385" max="5385" width="6.109375" style="269" customWidth="1"/>
    <col min="5386" max="5387" width="8.6640625" style="269"/>
    <col min="5388" max="5388" width="10.109375" style="269" customWidth="1"/>
    <col min="5389" max="5389" width="12.88671875" style="269" customWidth="1"/>
    <col min="5390" max="5390" width="13.33203125" style="269" customWidth="1"/>
    <col min="5391" max="5632" width="8.6640625" style="269"/>
    <col min="5633" max="5633" width="3" style="269" bestFit="1" customWidth="1"/>
    <col min="5634" max="5635" width="8.6640625" style="269"/>
    <col min="5636" max="5636" width="11" style="269" customWidth="1"/>
    <col min="5637" max="5637" width="11.88671875" style="269" customWidth="1"/>
    <col min="5638" max="5638" width="8.6640625" style="269"/>
    <col min="5639" max="5639" width="10.44140625" style="269" customWidth="1"/>
    <col min="5640" max="5640" width="9.6640625" style="269" customWidth="1"/>
    <col min="5641" max="5641" width="6.109375" style="269" customWidth="1"/>
    <col min="5642" max="5643" width="8.6640625" style="269"/>
    <col min="5644" max="5644" width="10.109375" style="269" customWidth="1"/>
    <col min="5645" max="5645" width="12.88671875" style="269" customWidth="1"/>
    <col min="5646" max="5646" width="13.33203125" style="269" customWidth="1"/>
    <col min="5647" max="5888" width="8.6640625" style="269"/>
    <col min="5889" max="5889" width="3" style="269" bestFit="1" customWidth="1"/>
    <col min="5890" max="5891" width="8.6640625" style="269"/>
    <col min="5892" max="5892" width="11" style="269" customWidth="1"/>
    <col min="5893" max="5893" width="11.88671875" style="269" customWidth="1"/>
    <col min="5894" max="5894" width="8.6640625" style="269"/>
    <col min="5895" max="5895" width="10.44140625" style="269" customWidth="1"/>
    <col min="5896" max="5896" width="9.6640625" style="269" customWidth="1"/>
    <col min="5897" max="5897" width="6.109375" style="269" customWidth="1"/>
    <col min="5898" max="5899" width="8.6640625" style="269"/>
    <col min="5900" max="5900" width="10.109375" style="269" customWidth="1"/>
    <col min="5901" max="5901" width="12.88671875" style="269" customWidth="1"/>
    <col min="5902" max="5902" width="13.33203125" style="269" customWidth="1"/>
    <col min="5903" max="6144" width="8.6640625" style="269"/>
    <col min="6145" max="6145" width="3" style="269" bestFit="1" customWidth="1"/>
    <col min="6146" max="6147" width="8.6640625" style="269"/>
    <col min="6148" max="6148" width="11" style="269" customWidth="1"/>
    <col min="6149" max="6149" width="11.88671875" style="269" customWidth="1"/>
    <col min="6150" max="6150" width="8.6640625" style="269"/>
    <col min="6151" max="6151" width="10.44140625" style="269" customWidth="1"/>
    <col min="6152" max="6152" width="9.6640625" style="269" customWidth="1"/>
    <col min="6153" max="6153" width="6.109375" style="269" customWidth="1"/>
    <col min="6154" max="6155" width="8.6640625" style="269"/>
    <col min="6156" max="6156" width="10.109375" style="269" customWidth="1"/>
    <col min="6157" max="6157" width="12.88671875" style="269" customWidth="1"/>
    <col min="6158" max="6158" width="13.33203125" style="269" customWidth="1"/>
    <col min="6159" max="6400" width="8.6640625" style="269"/>
    <col min="6401" max="6401" width="3" style="269" bestFit="1" customWidth="1"/>
    <col min="6402" max="6403" width="8.6640625" style="269"/>
    <col min="6404" max="6404" width="11" style="269" customWidth="1"/>
    <col min="6405" max="6405" width="11.88671875" style="269" customWidth="1"/>
    <col min="6406" max="6406" width="8.6640625" style="269"/>
    <col min="6407" max="6407" width="10.44140625" style="269" customWidth="1"/>
    <col min="6408" max="6408" width="9.6640625" style="269" customWidth="1"/>
    <col min="6409" max="6409" width="6.109375" style="269" customWidth="1"/>
    <col min="6410" max="6411" width="8.6640625" style="269"/>
    <col min="6412" max="6412" width="10.109375" style="269" customWidth="1"/>
    <col min="6413" max="6413" width="12.88671875" style="269" customWidth="1"/>
    <col min="6414" max="6414" width="13.33203125" style="269" customWidth="1"/>
    <col min="6415" max="6656" width="8.6640625" style="269"/>
    <col min="6657" max="6657" width="3" style="269" bestFit="1" customWidth="1"/>
    <col min="6658" max="6659" width="8.6640625" style="269"/>
    <col min="6660" max="6660" width="11" style="269" customWidth="1"/>
    <col min="6661" max="6661" width="11.88671875" style="269" customWidth="1"/>
    <col min="6662" max="6662" width="8.6640625" style="269"/>
    <col min="6663" max="6663" width="10.44140625" style="269" customWidth="1"/>
    <col min="6664" max="6664" width="9.6640625" style="269" customWidth="1"/>
    <col min="6665" max="6665" width="6.109375" style="269" customWidth="1"/>
    <col min="6666" max="6667" width="8.6640625" style="269"/>
    <col min="6668" max="6668" width="10.109375" style="269" customWidth="1"/>
    <col min="6669" max="6669" width="12.88671875" style="269" customWidth="1"/>
    <col min="6670" max="6670" width="13.33203125" style="269" customWidth="1"/>
    <col min="6671" max="6912" width="8.6640625" style="269"/>
    <col min="6913" max="6913" width="3" style="269" bestFit="1" customWidth="1"/>
    <col min="6914" max="6915" width="8.6640625" style="269"/>
    <col min="6916" max="6916" width="11" style="269" customWidth="1"/>
    <col min="6917" max="6917" width="11.88671875" style="269" customWidth="1"/>
    <col min="6918" max="6918" width="8.6640625" style="269"/>
    <col min="6919" max="6919" width="10.44140625" style="269" customWidth="1"/>
    <col min="6920" max="6920" width="9.6640625" style="269" customWidth="1"/>
    <col min="6921" max="6921" width="6.109375" style="269" customWidth="1"/>
    <col min="6922" max="6923" width="8.6640625" style="269"/>
    <col min="6924" max="6924" width="10.109375" style="269" customWidth="1"/>
    <col min="6925" max="6925" width="12.88671875" style="269" customWidth="1"/>
    <col min="6926" max="6926" width="13.33203125" style="269" customWidth="1"/>
    <col min="6927" max="7168" width="8.6640625" style="269"/>
    <col min="7169" max="7169" width="3" style="269" bestFit="1" customWidth="1"/>
    <col min="7170" max="7171" width="8.6640625" style="269"/>
    <col min="7172" max="7172" width="11" style="269" customWidth="1"/>
    <col min="7173" max="7173" width="11.88671875" style="269" customWidth="1"/>
    <col min="7174" max="7174" width="8.6640625" style="269"/>
    <col min="7175" max="7175" width="10.44140625" style="269" customWidth="1"/>
    <col min="7176" max="7176" width="9.6640625" style="269" customWidth="1"/>
    <col min="7177" max="7177" width="6.109375" style="269" customWidth="1"/>
    <col min="7178" max="7179" width="8.6640625" style="269"/>
    <col min="7180" max="7180" width="10.109375" style="269" customWidth="1"/>
    <col min="7181" max="7181" width="12.88671875" style="269" customWidth="1"/>
    <col min="7182" max="7182" width="13.33203125" style="269" customWidth="1"/>
    <col min="7183" max="7424" width="8.6640625" style="269"/>
    <col min="7425" max="7425" width="3" style="269" bestFit="1" customWidth="1"/>
    <col min="7426" max="7427" width="8.6640625" style="269"/>
    <col min="7428" max="7428" width="11" style="269" customWidth="1"/>
    <col min="7429" max="7429" width="11.88671875" style="269" customWidth="1"/>
    <col min="7430" max="7430" width="8.6640625" style="269"/>
    <col min="7431" max="7431" width="10.44140625" style="269" customWidth="1"/>
    <col min="7432" max="7432" width="9.6640625" style="269" customWidth="1"/>
    <col min="7433" max="7433" width="6.109375" style="269" customWidth="1"/>
    <col min="7434" max="7435" width="8.6640625" style="269"/>
    <col min="7436" max="7436" width="10.109375" style="269" customWidth="1"/>
    <col min="7437" max="7437" width="12.88671875" style="269" customWidth="1"/>
    <col min="7438" max="7438" width="13.33203125" style="269" customWidth="1"/>
    <col min="7439" max="7680" width="8.6640625" style="269"/>
    <col min="7681" max="7681" width="3" style="269" bestFit="1" customWidth="1"/>
    <col min="7682" max="7683" width="8.6640625" style="269"/>
    <col min="7684" max="7684" width="11" style="269" customWidth="1"/>
    <col min="7685" max="7685" width="11.88671875" style="269" customWidth="1"/>
    <col min="7686" max="7686" width="8.6640625" style="269"/>
    <col min="7687" max="7687" width="10.44140625" style="269" customWidth="1"/>
    <col min="7688" max="7688" width="9.6640625" style="269" customWidth="1"/>
    <col min="7689" max="7689" width="6.109375" style="269" customWidth="1"/>
    <col min="7690" max="7691" width="8.6640625" style="269"/>
    <col min="7692" max="7692" width="10.109375" style="269" customWidth="1"/>
    <col min="7693" max="7693" width="12.88671875" style="269" customWidth="1"/>
    <col min="7694" max="7694" width="13.33203125" style="269" customWidth="1"/>
    <col min="7695" max="7936" width="8.6640625" style="269"/>
    <col min="7937" max="7937" width="3" style="269" bestFit="1" customWidth="1"/>
    <col min="7938" max="7939" width="8.6640625" style="269"/>
    <col min="7940" max="7940" width="11" style="269" customWidth="1"/>
    <col min="7941" max="7941" width="11.88671875" style="269" customWidth="1"/>
    <col min="7942" max="7942" width="8.6640625" style="269"/>
    <col min="7943" max="7943" width="10.44140625" style="269" customWidth="1"/>
    <col min="7944" max="7944" width="9.6640625" style="269" customWidth="1"/>
    <col min="7945" max="7945" width="6.109375" style="269" customWidth="1"/>
    <col min="7946" max="7947" width="8.6640625" style="269"/>
    <col min="7948" max="7948" width="10.109375" style="269" customWidth="1"/>
    <col min="7949" max="7949" width="12.88671875" style="269" customWidth="1"/>
    <col min="7950" max="7950" width="13.33203125" style="269" customWidth="1"/>
    <col min="7951" max="8192" width="8.6640625" style="269"/>
    <col min="8193" max="8193" width="3" style="269" bestFit="1" customWidth="1"/>
    <col min="8194" max="8195" width="8.6640625" style="269"/>
    <col min="8196" max="8196" width="11" style="269" customWidth="1"/>
    <col min="8197" max="8197" width="11.88671875" style="269" customWidth="1"/>
    <col min="8198" max="8198" width="8.6640625" style="269"/>
    <col min="8199" max="8199" width="10.44140625" style="269" customWidth="1"/>
    <col min="8200" max="8200" width="9.6640625" style="269" customWidth="1"/>
    <col min="8201" max="8201" width="6.109375" style="269" customWidth="1"/>
    <col min="8202" max="8203" width="8.6640625" style="269"/>
    <col min="8204" max="8204" width="10.109375" style="269" customWidth="1"/>
    <col min="8205" max="8205" width="12.88671875" style="269" customWidth="1"/>
    <col min="8206" max="8206" width="13.33203125" style="269" customWidth="1"/>
    <col min="8207" max="8448" width="8.6640625" style="269"/>
    <col min="8449" max="8449" width="3" style="269" bestFit="1" customWidth="1"/>
    <col min="8450" max="8451" width="8.6640625" style="269"/>
    <col min="8452" max="8452" width="11" style="269" customWidth="1"/>
    <col min="8453" max="8453" width="11.88671875" style="269" customWidth="1"/>
    <col min="8454" max="8454" width="8.6640625" style="269"/>
    <col min="8455" max="8455" width="10.44140625" style="269" customWidth="1"/>
    <col min="8456" max="8456" width="9.6640625" style="269" customWidth="1"/>
    <col min="8457" max="8457" width="6.109375" style="269" customWidth="1"/>
    <col min="8458" max="8459" width="8.6640625" style="269"/>
    <col min="8460" max="8460" width="10.109375" style="269" customWidth="1"/>
    <col min="8461" max="8461" width="12.88671875" style="269" customWidth="1"/>
    <col min="8462" max="8462" width="13.33203125" style="269" customWidth="1"/>
    <col min="8463" max="8704" width="8.6640625" style="269"/>
    <col min="8705" max="8705" width="3" style="269" bestFit="1" customWidth="1"/>
    <col min="8706" max="8707" width="8.6640625" style="269"/>
    <col min="8708" max="8708" width="11" style="269" customWidth="1"/>
    <col min="8709" max="8709" width="11.88671875" style="269" customWidth="1"/>
    <col min="8710" max="8710" width="8.6640625" style="269"/>
    <col min="8711" max="8711" width="10.44140625" style="269" customWidth="1"/>
    <col min="8712" max="8712" width="9.6640625" style="269" customWidth="1"/>
    <col min="8713" max="8713" width="6.109375" style="269" customWidth="1"/>
    <col min="8714" max="8715" width="8.6640625" style="269"/>
    <col min="8716" max="8716" width="10.109375" style="269" customWidth="1"/>
    <col min="8717" max="8717" width="12.88671875" style="269" customWidth="1"/>
    <col min="8718" max="8718" width="13.33203125" style="269" customWidth="1"/>
    <col min="8719" max="8960" width="8.6640625" style="269"/>
    <col min="8961" max="8961" width="3" style="269" bestFit="1" customWidth="1"/>
    <col min="8962" max="8963" width="8.6640625" style="269"/>
    <col min="8964" max="8964" width="11" style="269" customWidth="1"/>
    <col min="8965" max="8965" width="11.88671875" style="269" customWidth="1"/>
    <col min="8966" max="8966" width="8.6640625" style="269"/>
    <col min="8967" max="8967" width="10.44140625" style="269" customWidth="1"/>
    <col min="8968" max="8968" width="9.6640625" style="269" customWidth="1"/>
    <col min="8969" max="8969" width="6.109375" style="269" customWidth="1"/>
    <col min="8970" max="8971" width="8.6640625" style="269"/>
    <col min="8972" max="8972" width="10.109375" style="269" customWidth="1"/>
    <col min="8973" max="8973" width="12.88671875" style="269" customWidth="1"/>
    <col min="8974" max="8974" width="13.33203125" style="269" customWidth="1"/>
    <col min="8975" max="9216" width="8.6640625" style="269"/>
    <col min="9217" max="9217" width="3" style="269" bestFit="1" customWidth="1"/>
    <col min="9218" max="9219" width="8.6640625" style="269"/>
    <col min="9220" max="9220" width="11" style="269" customWidth="1"/>
    <col min="9221" max="9221" width="11.88671875" style="269" customWidth="1"/>
    <col min="9222" max="9222" width="8.6640625" style="269"/>
    <col min="9223" max="9223" width="10.44140625" style="269" customWidth="1"/>
    <col min="9224" max="9224" width="9.6640625" style="269" customWidth="1"/>
    <col min="9225" max="9225" width="6.109375" style="269" customWidth="1"/>
    <col min="9226" max="9227" width="8.6640625" style="269"/>
    <col min="9228" max="9228" width="10.109375" style="269" customWidth="1"/>
    <col min="9229" max="9229" width="12.88671875" style="269" customWidth="1"/>
    <col min="9230" max="9230" width="13.33203125" style="269" customWidth="1"/>
    <col min="9231" max="9472" width="8.6640625" style="269"/>
    <col min="9473" max="9473" width="3" style="269" bestFit="1" customWidth="1"/>
    <col min="9474" max="9475" width="8.6640625" style="269"/>
    <col min="9476" max="9476" width="11" style="269" customWidth="1"/>
    <col min="9477" max="9477" width="11.88671875" style="269" customWidth="1"/>
    <col min="9478" max="9478" width="8.6640625" style="269"/>
    <col min="9479" max="9479" width="10.44140625" style="269" customWidth="1"/>
    <col min="9480" max="9480" width="9.6640625" style="269" customWidth="1"/>
    <col min="9481" max="9481" width="6.109375" style="269" customWidth="1"/>
    <col min="9482" max="9483" width="8.6640625" style="269"/>
    <col min="9484" max="9484" width="10.109375" style="269" customWidth="1"/>
    <col min="9485" max="9485" width="12.88671875" style="269" customWidth="1"/>
    <col min="9486" max="9486" width="13.33203125" style="269" customWidth="1"/>
    <col min="9487" max="9728" width="8.6640625" style="269"/>
    <col min="9729" max="9729" width="3" style="269" bestFit="1" customWidth="1"/>
    <col min="9730" max="9731" width="8.6640625" style="269"/>
    <col min="9732" max="9732" width="11" style="269" customWidth="1"/>
    <col min="9733" max="9733" width="11.88671875" style="269" customWidth="1"/>
    <col min="9734" max="9734" width="8.6640625" style="269"/>
    <col min="9735" max="9735" width="10.44140625" style="269" customWidth="1"/>
    <col min="9736" max="9736" width="9.6640625" style="269" customWidth="1"/>
    <col min="9737" max="9737" width="6.109375" style="269" customWidth="1"/>
    <col min="9738" max="9739" width="8.6640625" style="269"/>
    <col min="9740" max="9740" width="10.109375" style="269" customWidth="1"/>
    <col min="9741" max="9741" width="12.88671875" style="269" customWidth="1"/>
    <col min="9742" max="9742" width="13.33203125" style="269" customWidth="1"/>
    <col min="9743" max="9984" width="8.6640625" style="269"/>
    <col min="9985" max="9985" width="3" style="269" bestFit="1" customWidth="1"/>
    <col min="9986" max="9987" width="8.6640625" style="269"/>
    <col min="9988" max="9988" width="11" style="269" customWidth="1"/>
    <col min="9989" max="9989" width="11.88671875" style="269" customWidth="1"/>
    <col min="9990" max="9990" width="8.6640625" style="269"/>
    <col min="9991" max="9991" width="10.44140625" style="269" customWidth="1"/>
    <col min="9992" max="9992" width="9.6640625" style="269" customWidth="1"/>
    <col min="9993" max="9993" width="6.109375" style="269" customWidth="1"/>
    <col min="9994" max="9995" width="8.6640625" style="269"/>
    <col min="9996" max="9996" width="10.109375" style="269" customWidth="1"/>
    <col min="9997" max="9997" width="12.88671875" style="269" customWidth="1"/>
    <col min="9998" max="9998" width="13.33203125" style="269" customWidth="1"/>
    <col min="9999" max="10240" width="8.6640625" style="269"/>
    <col min="10241" max="10241" width="3" style="269" bestFit="1" customWidth="1"/>
    <col min="10242" max="10243" width="8.6640625" style="269"/>
    <col min="10244" max="10244" width="11" style="269" customWidth="1"/>
    <col min="10245" max="10245" width="11.88671875" style="269" customWidth="1"/>
    <col min="10246" max="10246" width="8.6640625" style="269"/>
    <col min="10247" max="10247" width="10.44140625" style="269" customWidth="1"/>
    <col min="10248" max="10248" width="9.6640625" style="269" customWidth="1"/>
    <col min="10249" max="10249" width="6.109375" style="269" customWidth="1"/>
    <col min="10250" max="10251" width="8.6640625" style="269"/>
    <col min="10252" max="10252" width="10.109375" style="269" customWidth="1"/>
    <col min="10253" max="10253" width="12.88671875" style="269" customWidth="1"/>
    <col min="10254" max="10254" width="13.33203125" style="269" customWidth="1"/>
    <col min="10255" max="10496" width="8.6640625" style="269"/>
    <col min="10497" max="10497" width="3" style="269" bestFit="1" customWidth="1"/>
    <col min="10498" max="10499" width="8.6640625" style="269"/>
    <col min="10500" max="10500" width="11" style="269" customWidth="1"/>
    <col min="10501" max="10501" width="11.88671875" style="269" customWidth="1"/>
    <col min="10502" max="10502" width="8.6640625" style="269"/>
    <col min="10503" max="10503" width="10.44140625" style="269" customWidth="1"/>
    <col min="10504" max="10504" width="9.6640625" style="269" customWidth="1"/>
    <col min="10505" max="10505" width="6.109375" style="269" customWidth="1"/>
    <col min="10506" max="10507" width="8.6640625" style="269"/>
    <col min="10508" max="10508" width="10.109375" style="269" customWidth="1"/>
    <col min="10509" max="10509" width="12.88671875" style="269" customWidth="1"/>
    <col min="10510" max="10510" width="13.33203125" style="269" customWidth="1"/>
    <col min="10511" max="10752" width="8.6640625" style="269"/>
    <col min="10753" max="10753" width="3" style="269" bestFit="1" customWidth="1"/>
    <col min="10754" max="10755" width="8.6640625" style="269"/>
    <col min="10756" max="10756" width="11" style="269" customWidth="1"/>
    <col min="10757" max="10757" width="11.88671875" style="269" customWidth="1"/>
    <col min="10758" max="10758" width="8.6640625" style="269"/>
    <col min="10759" max="10759" width="10.44140625" style="269" customWidth="1"/>
    <col min="10760" max="10760" width="9.6640625" style="269" customWidth="1"/>
    <col min="10761" max="10761" width="6.109375" style="269" customWidth="1"/>
    <col min="10762" max="10763" width="8.6640625" style="269"/>
    <col min="10764" max="10764" width="10.109375" style="269" customWidth="1"/>
    <col min="10765" max="10765" width="12.88671875" style="269" customWidth="1"/>
    <col min="10766" max="10766" width="13.33203125" style="269" customWidth="1"/>
    <col min="10767" max="11008" width="8.6640625" style="269"/>
    <col min="11009" max="11009" width="3" style="269" bestFit="1" customWidth="1"/>
    <col min="11010" max="11011" width="8.6640625" style="269"/>
    <col min="11012" max="11012" width="11" style="269" customWidth="1"/>
    <col min="11013" max="11013" width="11.88671875" style="269" customWidth="1"/>
    <col min="11014" max="11014" width="8.6640625" style="269"/>
    <col min="11015" max="11015" width="10.44140625" style="269" customWidth="1"/>
    <col min="11016" max="11016" width="9.6640625" style="269" customWidth="1"/>
    <col min="11017" max="11017" width="6.109375" style="269" customWidth="1"/>
    <col min="11018" max="11019" width="8.6640625" style="269"/>
    <col min="11020" max="11020" width="10.109375" style="269" customWidth="1"/>
    <col min="11021" max="11021" width="12.88671875" style="269" customWidth="1"/>
    <col min="11022" max="11022" width="13.33203125" style="269" customWidth="1"/>
    <col min="11023" max="11264" width="8.6640625" style="269"/>
    <col min="11265" max="11265" width="3" style="269" bestFit="1" customWidth="1"/>
    <col min="11266" max="11267" width="8.6640625" style="269"/>
    <col min="11268" max="11268" width="11" style="269" customWidth="1"/>
    <col min="11269" max="11269" width="11.88671875" style="269" customWidth="1"/>
    <col min="11270" max="11270" width="8.6640625" style="269"/>
    <col min="11271" max="11271" width="10.44140625" style="269" customWidth="1"/>
    <col min="11272" max="11272" width="9.6640625" style="269" customWidth="1"/>
    <col min="11273" max="11273" width="6.109375" style="269" customWidth="1"/>
    <col min="11274" max="11275" width="8.6640625" style="269"/>
    <col min="11276" max="11276" width="10.109375" style="269" customWidth="1"/>
    <col min="11277" max="11277" width="12.88671875" style="269" customWidth="1"/>
    <col min="11278" max="11278" width="13.33203125" style="269" customWidth="1"/>
    <col min="11279" max="11520" width="8.6640625" style="269"/>
    <col min="11521" max="11521" width="3" style="269" bestFit="1" customWidth="1"/>
    <col min="11522" max="11523" width="8.6640625" style="269"/>
    <col min="11524" max="11524" width="11" style="269" customWidth="1"/>
    <col min="11525" max="11525" width="11.88671875" style="269" customWidth="1"/>
    <col min="11526" max="11526" width="8.6640625" style="269"/>
    <col min="11527" max="11527" width="10.44140625" style="269" customWidth="1"/>
    <col min="11528" max="11528" width="9.6640625" style="269" customWidth="1"/>
    <col min="11529" max="11529" width="6.109375" style="269" customWidth="1"/>
    <col min="11530" max="11531" width="8.6640625" style="269"/>
    <col min="11532" max="11532" width="10.109375" style="269" customWidth="1"/>
    <col min="11533" max="11533" width="12.88671875" style="269" customWidth="1"/>
    <col min="11534" max="11534" width="13.33203125" style="269" customWidth="1"/>
    <col min="11535" max="11776" width="8.6640625" style="269"/>
    <col min="11777" max="11777" width="3" style="269" bestFit="1" customWidth="1"/>
    <col min="11778" max="11779" width="8.6640625" style="269"/>
    <col min="11780" max="11780" width="11" style="269" customWidth="1"/>
    <col min="11781" max="11781" width="11.88671875" style="269" customWidth="1"/>
    <col min="11782" max="11782" width="8.6640625" style="269"/>
    <col min="11783" max="11783" width="10.44140625" style="269" customWidth="1"/>
    <col min="11784" max="11784" width="9.6640625" style="269" customWidth="1"/>
    <col min="11785" max="11785" width="6.109375" style="269" customWidth="1"/>
    <col min="11786" max="11787" width="8.6640625" style="269"/>
    <col min="11788" max="11788" width="10.109375" style="269" customWidth="1"/>
    <col min="11789" max="11789" width="12.88671875" style="269" customWidth="1"/>
    <col min="11790" max="11790" width="13.33203125" style="269" customWidth="1"/>
    <col min="11791" max="12032" width="8.6640625" style="269"/>
    <col min="12033" max="12033" width="3" style="269" bestFit="1" customWidth="1"/>
    <col min="12034" max="12035" width="8.6640625" style="269"/>
    <col min="12036" max="12036" width="11" style="269" customWidth="1"/>
    <col min="12037" max="12037" width="11.88671875" style="269" customWidth="1"/>
    <col min="12038" max="12038" width="8.6640625" style="269"/>
    <col min="12039" max="12039" width="10.44140625" style="269" customWidth="1"/>
    <col min="12040" max="12040" width="9.6640625" style="269" customWidth="1"/>
    <col min="12041" max="12041" width="6.109375" style="269" customWidth="1"/>
    <col min="12042" max="12043" width="8.6640625" style="269"/>
    <col min="12044" max="12044" width="10.109375" style="269" customWidth="1"/>
    <col min="12045" max="12045" width="12.88671875" style="269" customWidth="1"/>
    <col min="12046" max="12046" width="13.33203125" style="269" customWidth="1"/>
    <col min="12047" max="12288" width="8.6640625" style="269"/>
    <col min="12289" max="12289" width="3" style="269" bestFit="1" customWidth="1"/>
    <col min="12290" max="12291" width="8.6640625" style="269"/>
    <col min="12292" max="12292" width="11" style="269" customWidth="1"/>
    <col min="12293" max="12293" width="11.88671875" style="269" customWidth="1"/>
    <col min="12294" max="12294" width="8.6640625" style="269"/>
    <col min="12295" max="12295" width="10.44140625" style="269" customWidth="1"/>
    <col min="12296" max="12296" width="9.6640625" style="269" customWidth="1"/>
    <col min="12297" max="12297" width="6.109375" style="269" customWidth="1"/>
    <col min="12298" max="12299" width="8.6640625" style="269"/>
    <col min="12300" max="12300" width="10.109375" style="269" customWidth="1"/>
    <col min="12301" max="12301" width="12.88671875" style="269" customWidth="1"/>
    <col min="12302" max="12302" width="13.33203125" style="269" customWidth="1"/>
    <col min="12303" max="12544" width="8.6640625" style="269"/>
    <col min="12545" max="12545" width="3" style="269" bestFit="1" customWidth="1"/>
    <col min="12546" max="12547" width="8.6640625" style="269"/>
    <col min="12548" max="12548" width="11" style="269" customWidth="1"/>
    <col min="12549" max="12549" width="11.88671875" style="269" customWidth="1"/>
    <col min="12550" max="12550" width="8.6640625" style="269"/>
    <col min="12551" max="12551" width="10.44140625" style="269" customWidth="1"/>
    <col min="12552" max="12552" width="9.6640625" style="269" customWidth="1"/>
    <col min="12553" max="12553" width="6.109375" style="269" customWidth="1"/>
    <col min="12554" max="12555" width="8.6640625" style="269"/>
    <col min="12556" max="12556" width="10.109375" style="269" customWidth="1"/>
    <col min="12557" max="12557" width="12.88671875" style="269" customWidth="1"/>
    <col min="12558" max="12558" width="13.33203125" style="269" customWidth="1"/>
    <col min="12559" max="12800" width="8.6640625" style="269"/>
    <col min="12801" max="12801" width="3" style="269" bestFit="1" customWidth="1"/>
    <col min="12802" max="12803" width="8.6640625" style="269"/>
    <col min="12804" max="12804" width="11" style="269" customWidth="1"/>
    <col min="12805" max="12805" width="11.88671875" style="269" customWidth="1"/>
    <col min="12806" max="12806" width="8.6640625" style="269"/>
    <col min="12807" max="12807" width="10.44140625" style="269" customWidth="1"/>
    <col min="12808" max="12808" width="9.6640625" style="269" customWidth="1"/>
    <col min="12809" max="12809" width="6.109375" style="269" customWidth="1"/>
    <col min="12810" max="12811" width="8.6640625" style="269"/>
    <col min="12812" max="12812" width="10.109375" style="269" customWidth="1"/>
    <col min="12813" max="12813" width="12.88671875" style="269" customWidth="1"/>
    <col min="12814" max="12814" width="13.33203125" style="269" customWidth="1"/>
    <col min="12815" max="13056" width="8.6640625" style="269"/>
    <col min="13057" max="13057" width="3" style="269" bestFit="1" customWidth="1"/>
    <col min="13058" max="13059" width="8.6640625" style="269"/>
    <col min="13060" max="13060" width="11" style="269" customWidth="1"/>
    <col min="13061" max="13061" width="11.88671875" style="269" customWidth="1"/>
    <col min="13062" max="13062" width="8.6640625" style="269"/>
    <col min="13063" max="13063" width="10.44140625" style="269" customWidth="1"/>
    <col min="13064" max="13064" width="9.6640625" style="269" customWidth="1"/>
    <col min="13065" max="13065" width="6.109375" style="269" customWidth="1"/>
    <col min="13066" max="13067" width="8.6640625" style="269"/>
    <col min="13068" max="13068" width="10.109375" style="269" customWidth="1"/>
    <col min="13069" max="13069" width="12.88671875" style="269" customWidth="1"/>
    <col min="13070" max="13070" width="13.33203125" style="269" customWidth="1"/>
    <col min="13071" max="13312" width="8.6640625" style="269"/>
    <col min="13313" max="13313" width="3" style="269" bestFit="1" customWidth="1"/>
    <col min="13314" max="13315" width="8.6640625" style="269"/>
    <col min="13316" max="13316" width="11" style="269" customWidth="1"/>
    <col min="13317" max="13317" width="11.88671875" style="269" customWidth="1"/>
    <col min="13318" max="13318" width="8.6640625" style="269"/>
    <col min="13319" max="13319" width="10.44140625" style="269" customWidth="1"/>
    <col min="13320" max="13320" width="9.6640625" style="269" customWidth="1"/>
    <col min="13321" max="13321" width="6.109375" style="269" customWidth="1"/>
    <col min="13322" max="13323" width="8.6640625" style="269"/>
    <col min="13324" max="13324" width="10.109375" style="269" customWidth="1"/>
    <col min="13325" max="13325" width="12.88671875" style="269" customWidth="1"/>
    <col min="13326" max="13326" width="13.33203125" style="269" customWidth="1"/>
    <col min="13327" max="13568" width="8.6640625" style="269"/>
    <col min="13569" max="13569" width="3" style="269" bestFit="1" customWidth="1"/>
    <col min="13570" max="13571" width="8.6640625" style="269"/>
    <col min="13572" max="13572" width="11" style="269" customWidth="1"/>
    <col min="13573" max="13573" width="11.88671875" style="269" customWidth="1"/>
    <col min="13574" max="13574" width="8.6640625" style="269"/>
    <col min="13575" max="13575" width="10.44140625" style="269" customWidth="1"/>
    <col min="13576" max="13576" width="9.6640625" style="269" customWidth="1"/>
    <col min="13577" max="13577" width="6.109375" style="269" customWidth="1"/>
    <col min="13578" max="13579" width="8.6640625" style="269"/>
    <col min="13580" max="13580" width="10.109375" style="269" customWidth="1"/>
    <col min="13581" max="13581" width="12.88671875" style="269" customWidth="1"/>
    <col min="13582" max="13582" width="13.33203125" style="269" customWidth="1"/>
    <col min="13583" max="13824" width="8.6640625" style="269"/>
    <col min="13825" max="13825" width="3" style="269" bestFit="1" customWidth="1"/>
    <col min="13826" max="13827" width="8.6640625" style="269"/>
    <col min="13828" max="13828" width="11" style="269" customWidth="1"/>
    <col min="13829" max="13829" width="11.88671875" style="269" customWidth="1"/>
    <col min="13830" max="13830" width="8.6640625" style="269"/>
    <col min="13831" max="13831" width="10.44140625" style="269" customWidth="1"/>
    <col min="13832" max="13832" width="9.6640625" style="269" customWidth="1"/>
    <col min="13833" max="13833" width="6.109375" style="269" customWidth="1"/>
    <col min="13834" max="13835" width="8.6640625" style="269"/>
    <col min="13836" max="13836" width="10.109375" style="269" customWidth="1"/>
    <col min="13837" max="13837" width="12.88671875" style="269" customWidth="1"/>
    <col min="13838" max="13838" width="13.33203125" style="269" customWidth="1"/>
    <col min="13839" max="14080" width="8.6640625" style="269"/>
    <col min="14081" max="14081" width="3" style="269" bestFit="1" customWidth="1"/>
    <col min="14082" max="14083" width="8.6640625" style="269"/>
    <col min="14084" max="14084" width="11" style="269" customWidth="1"/>
    <col min="14085" max="14085" width="11.88671875" style="269" customWidth="1"/>
    <col min="14086" max="14086" width="8.6640625" style="269"/>
    <col min="14087" max="14087" width="10.44140625" style="269" customWidth="1"/>
    <col min="14088" max="14088" width="9.6640625" style="269" customWidth="1"/>
    <col min="14089" max="14089" width="6.109375" style="269" customWidth="1"/>
    <col min="14090" max="14091" width="8.6640625" style="269"/>
    <col min="14092" max="14092" width="10.109375" style="269" customWidth="1"/>
    <col min="14093" max="14093" width="12.88671875" style="269" customWidth="1"/>
    <col min="14094" max="14094" width="13.33203125" style="269" customWidth="1"/>
    <col min="14095" max="14336" width="8.6640625" style="269"/>
    <col min="14337" max="14337" width="3" style="269" bestFit="1" customWidth="1"/>
    <col min="14338" max="14339" width="8.6640625" style="269"/>
    <col min="14340" max="14340" width="11" style="269" customWidth="1"/>
    <col min="14341" max="14341" width="11.88671875" style="269" customWidth="1"/>
    <col min="14342" max="14342" width="8.6640625" style="269"/>
    <col min="14343" max="14343" width="10.44140625" style="269" customWidth="1"/>
    <col min="14344" max="14344" width="9.6640625" style="269" customWidth="1"/>
    <col min="14345" max="14345" width="6.109375" style="269" customWidth="1"/>
    <col min="14346" max="14347" width="8.6640625" style="269"/>
    <col min="14348" max="14348" width="10.109375" style="269" customWidth="1"/>
    <col min="14349" max="14349" width="12.88671875" style="269" customWidth="1"/>
    <col min="14350" max="14350" width="13.33203125" style="269" customWidth="1"/>
    <col min="14351" max="14592" width="8.6640625" style="269"/>
    <col min="14593" max="14593" width="3" style="269" bestFit="1" customWidth="1"/>
    <col min="14594" max="14595" width="8.6640625" style="269"/>
    <col min="14596" max="14596" width="11" style="269" customWidth="1"/>
    <col min="14597" max="14597" width="11.88671875" style="269" customWidth="1"/>
    <col min="14598" max="14598" width="8.6640625" style="269"/>
    <col min="14599" max="14599" width="10.44140625" style="269" customWidth="1"/>
    <col min="14600" max="14600" width="9.6640625" style="269" customWidth="1"/>
    <col min="14601" max="14601" width="6.109375" style="269" customWidth="1"/>
    <col min="14602" max="14603" width="8.6640625" style="269"/>
    <col min="14604" max="14604" width="10.109375" style="269" customWidth="1"/>
    <col min="14605" max="14605" width="12.88671875" style="269" customWidth="1"/>
    <col min="14606" max="14606" width="13.33203125" style="269" customWidth="1"/>
    <col min="14607" max="14848" width="8.6640625" style="269"/>
    <col min="14849" max="14849" width="3" style="269" bestFit="1" customWidth="1"/>
    <col min="14850" max="14851" width="8.6640625" style="269"/>
    <col min="14852" max="14852" width="11" style="269" customWidth="1"/>
    <col min="14853" max="14853" width="11.88671875" style="269" customWidth="1"/>
    <col min="14854" max="14854" width="8.6640625" style="269"/>
    <col min="14855" max="14855" width="10.44140625" style="269" customWidth="1"/>
    <col min="14856" max="14856" width="9.6640625" style="269" customWidth="1"/>
    <col min="14857" max="14857" width="6.109375" style="269" customWidth="1"/>
    <col min="14858" max="14859" width="8.6640625" style="269"/>
    <col min="14860" max="14860" width="10.109375" style="269" customWidth="1"/>
    <col min="14861" max="14861" width="12.88671875" style="269" customWidth="1"/>
    <col min="14862" max="14862" width="13.33203125" style="269" customWidth="1"/>
    <col min="14863" max="15104" width="8.6640625" style="269"/>
    <col min="15105" max="15105" width="3" style="269" bestFit="1" customWidth="1"/>
    <col min="15106" max="15107" width="8.6640625" style="269"/>
    <col min="15108" max="15108" width="11" style="269" customWidth="1"/>
    <col min="15109" max="15109" width="11.88671875" style="269" customWidth="1"/>
    <col min="15110" max="15110" width="8.6640625" style="269"/>
    <col min="15111" max="15111" width="10.44140625" style="269" customWidth="1"/>
    <col min="15112" max="15112" width="9.6640625" style="269" customWidth="1"/>
    <col min="15113" max="15113" width="6.109375" style="269" customWidth="1"/>
    <col min="15114" max="15115" width="8.6640625" style="269"/>
    <col min="15116" max="15116" width="10.109375" style="269" customWidth="1"/>
    <col min="15117" max="15117" width="12.88671875" style="269" customWidth="1"/>
    <col min="15118" max="15118" width="13.33203125" style="269" customWidth="1"/>
    <col min="15119" max="15360" width="8.6640625" style="269"/>
    <col min="15361" max="15361" width="3" style="269" bestFit="1" customWidth="1"/>
    <col min="15362" max="15363" width="8.6640625" style="269"/>
    <col min="15364" max="15364" width="11" style="269" customWidth="1"/>
    <col min="15365" max="15365" width="11.88671875" style="269" customWidth="1"/>
    <col min="15366" max="15366" width="8.6640625" style="269"/>
    <col min="15367" max="15367" width="10.44140625" style="269" customWidth="1"/>
    <col min="15368" max="15368" width="9.6640625" style="269" customWidth="1"/>
    <col min="15369" max="15369" width="6.109375" style="269" customWidth="1"/>
    <col min="15370" max="15371" width="8.6640625" style="269"/>
    <col min="15372" max="15372" width="10.109375" style="269" customWidth="1"/>
    <col min="15373" max="15373" width="12.88671875" style="269" customWidth="1"/>
    <col min="15374" max="15374" width="13.33203125" style="269" customWidth="1"/>
    <col min="15375" max="15616" width="8.6640625" style="269"/>
    <col min="15617" max="15617" width="3" style="269" bestFit="1" customWidth="1"/>
    <col min="15618" max="15619" width="8.6640625" style="269"/>
    <col min="15620" max="15620" width="11" style="269" customWidth="1"/>
    <col min="15621" max="15621" width="11.88671875" style="269" customWidth="1"/>
    <col min="15622" max="15622" width="8.6640625" style="269"/>
    <col min="15623" max="15623" width="10.44140625" style="269" customWidth="1"/>
    <col min="15624" max="15624" width="9.6640625" style="269" customWidth="1"/>
    <col min="15625" max="15625" width="6.109375" style="269" customWidth="1"/>
    <col min="15626" max="15627" width="8.6640625" style="269"/>
    <col min="15628" max="15628" width="10.109375" style="269" customWidth="1"/>
    <col min="15629" max="15629" width="12.88671875" style="269" customWidth="1"/>
    <col min="15630" max="15630" width="13.33203125" style="269" customWidth="1"/>
    <col min="15631" max="15872" width="8.6640625" style="269"/>
    <col min="15873" max="15873" width="3" style="269" bestFit="1" customWidth="1"/>
    <col min="15874" max="15875" width="8.6640625" style="269"/>
    <col min="15876" max="15876" width="11" style="269" customWidth="1"/>
    <col min="15877" max="15877" width="11.88671875" style="269" customWidth="1"/>
    <col min="15878" max="15878" width="8.6640625" style="269"/>
    <col min="15879" max="15879" width="10.44140625" style="269" customWidth="1"/>
    <col min="15880" max="15880" width="9.6640625" style="269" customWidth="1"/>
    <col min="15881" max="15881" width="6.109375" style="269" customWidth="1"/>
    <col min="15882" max="15883" width="8.6640625" style="269"/>
    <col min="15884" max="15884" width="10.109375" style="269" customWidth="1"/>
    <col min="15885" max="15885" width="12.88671875" style="269" customWidth="1"/>
    <col min="15886" max="15886" width="13.33203125" style="269" customWidth="1"/>
    <col min="15887" max="16128" width="8.6640625" style="269"/>
    <col min="16129" max="16129" width="3" style="269" bestFit="1" customWidth="1"/>
    <col min="16130" max="16131" width="8.6640625" style="269"/>
    <col min="16132" max="16132" width="11" style="269" customWidth="1"/>
    <col min="16133" max="16133" width="11.88671875" style="269" customWidth="1"/>
    <col min="16134" max="16134" width="8.6640625" style="269"/>
    <col min="16135" max="16135" width="10.44140625" style="269" customWidth="1"/>
    <col min="16136" max="16136" width="9.6640625" style="269" customWidth="1"/>
    <col min="16137" max="16137" width="6.109375" style="269" customWidth="1"/>
    <col min="16138" max="16139" width="8.6640625" style="269"/>
    <col min="16140" max="16140" width="10.109375" style="269" customWidth="1"/>
    <col min="16141" max="16141" width="12.88671875" style="269" customWidth="1"/>
    <col min="16142" max="16142" width="13.33203125" style="269" customWidth="1"/>
    <col min="16143" max="16384" width="8.6640625" style="269"/>
  </cols>
  <sheetData>
    <row r="1" spans="1:14" x14ac:dyDescent="0.3">
      <c r="A1" s="471" t="s">
        <v>1012</v>
      </c>
      <c r="B1" s="472"/>
      <c r="C1" s="473"/>
    </row>
    <row r="2" spans="1:14" x14ac:dyDescent="0.3">
      <c r="A2" s="474" t="s">
        <v>1013</v>
      </c>
      <c r="B2" s="475"/>
      <c r="C2" s="476"/>
    </row>
    <row r="3" spans="1:14" ht="15" thickBot="1" x14ac:dyDescent="0.35">
      <c r="A3" s="477" t="s">
        <v>1014</v>
      </c>
      <c r="B3" s="478"/>
      <c r="C3" s="479"/>
    </row>
    <row r="4" spans="1:14" x14ac:dyDescent="0.3">
      <c r="A4" s="496" t="s">
        <v>1036</v>
      </c>
      <c r="B4" s="496"/>
      <c r="C4" s="496"/>
      <c r="D4" s="496"/>
      <c r="E4" s="496"/>
      <c r="F4" s="496"/>
      <c r="G4" s="496"/>
      <c r="H4" s="496"/>
      <c r="I4" s="496"/>
      <c r="J4" s="496"/>
      <c r="K4" s="496"/>
      <c r="L4" s="496"/>
      <c r="M4" s="496"/>
      <c r="N4" s="496"/>
    </row>
    <row r="5" spans="1:14" s="190" customFormat="1" ht="31.2" thickBot="1" x14ac:dyDescent="0.35">
      <c r="A5" s="313" t="s">
        <v>0</v>
      </c>
      <c r="B5" s="4" t="s">
        <v>1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  <c r="K5" s="4" t="s">
        <v>11</v>
      </c>
      <c r="L5" s="4" t="s">
        <v>12</v>
      </c>
      <c r="M5" s="4" t="s">
        <v>13</v>
      </c>
      <c r="N5" s="5" t="s">
        <v>14</v>
      </c>
    </row>
    <row r="6" spans="1:14" s="190" customFormat="1" thickBot="1" x14ac:dyDescent="0.35">
      <c r="A6" s="291">
        <v>13</v>
      </c>
      <c r="B6" s="433" t="s">
        <v>1037</v>
      </c>
      <c r="C6" s="433"/>
      <c r="D6" s="433"/>
      <c r="E6" s="433"/>
      <c r="F6" s="433"/>
      <c r="G6" s="433"/>
      <c r="H6" s="433"/>
      <c r="I6" s="433"/>
      <c r="J6" s="433"/>
      <c r="K6" s="433"/>
      <c r="L6" s="433"/>
      <c r="M6" s="433"/>
      <c r="N6" s="434"/>
    </row>
    <row r="7" spans="1:14" s="40" customFormat="1" ht="20.399999999999999" x14ac:dyDescent="0.2">
      <c r="A7" s="309">
        <v>1</v>
      </c>
      <c r="B7" s="227" t="s">
        <v>583</v>
      </c>
      <c r="C7" s="227" t="s">
        <v>584</v>
      </c>
      <c r="D7" s="227" t="s">
        <v>573</v>
      </c>
      <c r="E7" s="227" t="s">
        <v>545</v>
      </c>
      <c r="F7" s="228">
        <v>765</v>
      </c>
      <c r="G7" s="229">
        <v>1</v>
      </c>
      <c r="H7" s="314">
        <v>7</v>
      </c>
      <c r="I7" s="227" t="s">
        <v>116</v>
      </c>
      <c r="J7" s="227" t="s">
        <v>585</v>
      </c>
      <c r="K7" s="227" t="s">
        <v>586</v>
      </c>
      <c r="L7" s="227" t="s">
        <v>137</v>
      </c>
      <c r="M7" s="231">
        <v>7877411967</v>
      </c>
      <c r="N7" s="232" t="s">
        <v>32</v>
      </c>
    </row>
    <row r="8" spans="1:14" s="40" customFormat="1" ht="30.6" x14ac:dyDescent="0.2">
      <c r="A8" s="41">
        <v>2</v>
      </c>
      <c r="B8" s="61" t="s">
        <v>548</v>
      </c>
      <c r="C8" s="61" t="s">
        <v>549</v>
      </c>
      <c r="D8" s="61" t="s">
        <v>32</v>
      </c>
      <c r="E8" s="61" t="s">
        <v>545</v>
      </c>
      <c r="F8" s="208">
        <v>765</v>
      </c>
      <c r="G8" s="209">
        <v>1</v>
      </c>
      <c r="H8" s="294">
        <v>9</v>
      </c>
      <c r="I8" s="61" t="s">
        <v>441</v>
      </c>
      <c r="J8" s="61" t="s">
        <v>550</v>
      </c>
      <c r="K8" s="61" t="s">
        <v>551</v>
      </c>
      <c r="L8" s="61" t="s">
        <v>101</v>
      </c>
      <c r="M8" s="211">
        <v>7877413758</v>
      </c>
      <c r="N8" s="212">
        <v>7877414782</v>
      </c>
    </row>
    <row r="9" spans="1:14" s="40" customFormat="1" ht="20.399999999999999" x14ac:dyDescent="0.2">
      <c r="A9" s="41">
        <v>3</v>
      </c>
      <c r="B9" s="61" t="s">
        <v>417</v>
      </c>
      <c r="C9" s="61" t="s">
        <v>418</v>
      </c>
      <c r="D9" s="61" t="s">
        <v>419</v>
      </c>
      <c r="E9" s="61" t="s">
        <v>420</v>
      </c>
      <c r="F9" s="208">
        <v>735</v>
      </c>
      <c r="G9" s="209">
        <v>1</v>
      </c>
      <c r="H9" s="294">
        <v>9</v>
      </c>
      <c r="I9" s="61" t="s">
        <v>55</v>
      </c>
      <c r="J9" s="61" t="s">
        <v>421</v>
      </c>
      <c r="K9" s="61" t="s">
        <v>422</v>
      </c>
      <c r="L9" s="61" t="s">
        <v>101</v>
      </c>
      <c r="M9" s="211">
        <v>7878850471</v>
      </c>
      <c r="N9" s="212">
        <v>7878850471</v>
      </c>
    </row>
    <row r="10" spans="1:14" s="40" customFormat="1" ht="30.6" x14ac:dyDescent="0.2">
      <c r="A10" s="41">
        <v>4</v>
      </c>
      <c r="B10" s="61" t="s">
        <v>542</v>
      </c>
      <c r="C10" s="61" t="s">
        <v>543</v>
      </c>
      <c r="D10" s="61" t="s">
        <v>544</v>
      </c>
      <c r="E10" s="61" t="s">
        <v>545</v>
      </c>
      <c r="F10" s="208">
        <v>765</v>
      </c>
      <c r="G10" s="209">
        <v>1</v>
      </c>
      <c r="H10" s="294">
        <v>10</v>
      </c>
      <c r="I10" s="61" t="s">
        <v>27</v>
      </c>
      <c r="J10" s="61" t="s">
        <v>151</v>
      </c>
      <c r="K10" s="61" t="s">
        <v>152</v>
      </c>
      <c r="L10" s="61" t="s">
        <v>39</v>
      </c>
      <c r="M10" s="211">
        <v>7877413318</v>
      </c>
      <c r="N10" s="212">
        <v>7877410522</v>
      </c>
    </row>
    <row r="11" spans="1:14" s="40" customFormat="1" ht="20.399999999999999" x14ac:dyDescent="0.2">
      <c r="A11" s="41">
        <v>5</v>
      </c>
      <c r="B11" s="61" t="s">
        <v>490</v>
      </c>
      <c r="C11" s="61" t="s">
        <v>491</v>
      </c>
      <c r="D11" s="61" t="s">
        <v>492</v>
      </c>
      <c r="E11" s="61" t="s">
        <v>493</v>
      </c>
      <c r="F11" s="208">
        <v>744</v>
      </c>
      <c r="G11" s="209">
        <v>1</v>
      </c>
      <c r="H11" s="294">
        <v>10</v>
      </c>
      <c r="I11" s="61" t="s">
        <v>82</v>
      </c>
      <c r="J11" s="61" t="s">
        <v>494</v>
      </c>
      <c r="K11" s="61" t="s">
        <v>495</v>
      </c>
      <c r="L11" s="61" t="s">
        <v>101</v>
      </c>
      <c r="M11" s="211">
        <v>7878746221</v>
      </c>
      <c r="N11" s="212">
        <v>7878744316</v>
      </c>
    </row>
    <row r="12" spans="1:14" s="40" customFormat="1" ht="20.399999999999999" x14ac:dyDescent="0.2">
      <c r="A12" s="41">
        <v>6</v>
      </c>
      <c r="B12" s="61" t="s">
        <v>552</v>
      </c>
      <c r="C12" s="61" t="s">
        <v>553</v>
      </c>
      <c r="D12" s="61" t="s">
        <v>554</v>
      </c>
      <c r="E12" s="61" t="s">
        <v>545</v>
      </c>
      <c r="F12" s="208">
        <v>765</v>
      </c>
      <c r="G12" s="209">
        <v>1</v>
      </c>
      <c r="H12" s="294">
        <v>10</v>
      </c>
      <c r="I12" s="61" t="s">
        <v>82</v>
      </c>
      <c r="J12" s="61" t="s">
        <v>555</v>
      </c>
      <c r="K12" s="61" t="s">
        <v>556</v>
      </c>
      <c r="L12" s="61" t="s">
        <v>101</v>
      </c>
      <c r="M12" s="211">
        <v>7874872344</v>
      </c>
      <c r="N12" s="212" t="s">
        <v>32</v>
      </c>
    </row>
    <row r="13" spans="1:14" s="40" customFormat="1" ht="20.399999999999999" x14ac:dyDescent="0.2">
      <c r="A13" s="41">
        <v>7</v>
      </c>
      <c r="B13" s="61" t="s">
        <v>460</v>
      </c>
      <c r="C13" s="61" t="s">
        <v>461</v>
      </c>
      <c r="D13" s="61" t="s">
        <v>462</v>
      </c>
      <c r="E13" s="61" t="s">
        <v>463</v>
      </c>
      <c r="F13" s="208">
        <v>772</v>
      </c>
      <c r="G13" s="209">
        <v>1</v>
      </c>
      <c r="H13" s="294">
        <v>11</v>
      </c>
      <c r="I13" s="61" t="s">
        <v>45</v>
      </c>
      <c r="J13" s="61" t="s">
        <v>464</v>
      </c>
      <c r="K13" s="61" t="s">
        <v>220</v>
      </c>
      <c r="L13" s="61" t="s">
        <v>465</v>
      </c>
      <c r="M13" s="39" t="s">
        <v>466</v>
      </c>
      <c r="N13" s="212" t="s">
        <v>32</v>
      </c>
    </row>
    <row r="14" spans="1:14" s="40" customFormat="1" ht="20.399999999999999" x14ac:dyDescent="0.2">
      <c r="A14" s="41">
        <v>8</v>
      </c>
      <c r="B14" s="61" t="s">
        <v>425</v>
      </c>
      <c r="C14" s="61" t="s">
        <v>426</v>
      </c>
      <c r="D14" s="61" t="s">
        <v>427</v>
      </c>
      <c r="E14" s="61" t="s">
        <v>428</v>
      </c>
      <c r="F14" s="208">
        <v>775</v>
      </c>
      <c r="G14" s="209">
        <v>1</v>
      </c>
      <c r="H14" s="294">
        <v>12</v>
      </c>
      <c r="I14" s="61" t="s">
        <v>272</v>
      </c>
      <c r="J14" s="61" t="s">
        <v>429</v>
      </c>
      <c r="K14" s="61" t="s">
        <v>430</v>
      </c>
      <c r="L14" s="61" t="s">
        <v>39</v>
      </c>
      <c r="M14" s="211">
        <v>7877423169</v>
      </c>
      <c r="N14" s="212">
        <v>7877420210</v>
      </c>
    </row>
    <row r="15" spans="1:14" s="40" customFormat="1" ht="20.399999999999999" x14ac:dyDescent="0.2">
      <c r="A15" s="41">
        <v>9</v>
      </c>
      <c r="B15" s="61" t="s">
        <v>571</v>
      </c>
      <c r="C15" s="61" t="s">
        <v>572</v>
      </c>
      <c r="D15" s="61" t="s">
        <v>573</v>
      </c>
      <c r="E15" s="61" t="s">
        <v>545</v>
      </c>
      <c r="F15" s="208">
        <v>765</v>
      </c>
      <c r="G15" s="209">
        <v>1</v>
      </c>
      <c r="H15" s="294">
        <v>13</v>
      </c>
      <c r="I15" s="61" t="s">
        <v>55</v>
      </c>
      <c r="J15" s="61" t="s">
        <v>574</v>
      </c>
      <c r="K15" s="61" t="s">
        <v>575</v>
      </c>
      <c r="L15" s="61" t="s">
        <v>101</v>
      </c>
      <c r="M15" s="211">
        <v>7877410663</v>
      </c>
      <c r="N15" s="212">
        <v>7877410663</v>
      </c>
    </row>
    <row r="16" spans="1:14" s="40" customFormat="1" ht="30.6" x14ac:dyDescent="0.2">
      <c r="A16" s="41">
        <v>10</v>
      </c>
      <c r="B16" s="61" t="s">
        <v>468</v>
      </c>
      <c r="C16" s="61" t="s">
        <v>469</v>
      </c>
      <c r="D16" s="61" t="s">
        <v>32</v>
      </c>
      <c r="E16" s="61" t="s">
        <v>470</v>
      </c>
      <c r="F16" s="208">
        <v>773</v>
      </c>
      <c r="G16" s="209">
        <v>1</v>
      </c>
      <c r="H16" s="294">
        <v>14</v>
      </c>
      <c r="I16" s="61" t="s">
        <v>82</v>
      </c>
      <c r="J16" s="61" t="s">
        <v>471</v>
      </c>
      <c r="K16" s="61" t="s">
        <v>472</v>
      </c>
      <c r="L16" s="61" t="s">
        <v>58</v>
      </c>
      <c r="M16" s="211">
        <v>7878891713</v>
      </c>
      <c r="N16" s="212">
        <v>7878894319</v>
      </c>
    </row>
    <row r="17" spans="1:14" s="40" customFormat="1" ht="20.399999999999999" x14ac:dyDescent="0.2">
      <c r="A17" s="41">
        <v>11</v>
      </c>
      <c r="B17" s="61" t="s">
        <v>577</v>
      </c>
      <c r="C17" s="61" t="s">
        <v>578</v>
      </c>
      <c r="D17" s="61" t="s">
        <v>579</v>
      </c>
      <c r="E17" s="61" t="s">
        <v>545</v>
      </c>
      <c r="F17" s="208">
        <v>765</v>
      </c>
      <c r="G17" s="209">
        <v>1</v>
      </c>
      <c r="H17" s="294">
        <v>15</v>
      </c>
      <c r="I17" s="61" t="s">
        <v>116</v>
      </c>
      <c r="J17" s="61" t="s">
        <v>580</v>
      </c>
      <c r="K17" s="61" t="s">
        <v>581</v>
      </c>
      <c r="L17" s="61" t="s">
        <v>101</v>
      </c>
      <c r="M17" s="211">
        <v>7877414661</v>
      </c>
      <c r="N17" s="212">
        <v>7877412978</v>
      </c>
    </row>
    <row r="18" spans="1:14" s="40" customFormat="1" ht="20.399999999999999" x14ac:dyDescent="0.2">
      <c r="A18" s="41">
        <v>12</v>
      </c>
      <c r="B18" s="61" t="s">
        <v>560</v>
      </c>
      <c r="C18" s="61" t="s">
        <v>561</v>
      </c>
      <c r="D18" s="61" t="s">
        <v>562</v>
      </c>
      <c r="E18" s="61" t="s">
        <v>545</v>
      </c>
      <c r="F18" s="208">
        <v>765</v>
      </c>
      <c r="G18" s="209">
        <v>2</v>
      </c>
      <c r="H18" s="294">
        <v>16</v>
      </c>
      <c r="I18" s="61" t="s">
        <v>55</v>
      </c>
      <c r="J18" s="61" t="s">
        <v>563</v>
      </c>
      <c r="K18" s="61" t="s">
        <v>564</v>
      </c>
      <c r="L18" s="61" t="s">
        <v>101</v>
      </c>
      <c r="M18" s="211">
        <v>7877418525</v>
      </c>
      <c r="N18" s="212">
        <v>7877413215</v>
      </c>
    </row>
    <row r="19" spans="1:14" s="40" customFormat="1" ht="21" thickBot="1" x14ac:dyDescent="0.25">
      <c r="A19" s="41">
        <v>13</v>
      </c>
      <c r="B19" s="214" t="s">
        <v>566</v>
      </c>
      <c r="C19" s="214" t="s">
        <v>567</v>
      </c>
      <c r="D19" s="214" t="s">
        <v>32</v>
      </c>
      <c r="E19" s="214" t="s">
        <v>545</v>
      </c>
      <c r="F19" s="215">
        <v>765</v>
      </c>
      <c r="G19" s="216">
        <v>1</v>
      </c>
      <c r="H19" s="315">
        <v>19</v>
      </c>
      <c r="I19" s="214" t="s">
        <v>55</v>
      </c>
      <c r="J19" s="214" t="s">
        <v>151</v>
      </c>
      <c r="K19" s="214" t="s">
        <v>568</v>
      </c>
      <c r="L19" s="214" t="s">
        <v>101</v>
      </c>
      <c r="M19" s="218">
        <v>7877412302</v>
      </c>
      <c r="N19" s="219">
        <v>7877412797</v>
      </c>
    </row>
    <row r="20" spans="1:14" s="40" customFormat="1" thickBot="1" x14ac:dyDescent="0.25">
      <c r="A20" s="316"/>
      <c r="B20" s="221"/>
      <c r="C20" s="221"/>
      <c r="D20" s="221"/>
      <c r="E20" s="221"/>
      <c r="F20" s="222"/>
      <c r="G20" s="398"/>
      <c r="H20" s="317">
        <f>SUM(H7:H19)</f>
        <v>155</v>
      </c>
      <c r="I20" s="221"/>
      <c r="J20" s="221"/>
      <c r="K20" s="221"/>
      <c r="L20" s="221"/>
      <c r="M20" s="224"/>
      <c r="N20" s="224"/>
    </row>
    <row r="21" spans="1:14" s="40" customFormat="1" thickBot="1" x14ac:dyDescent="0.25">
      <c r="A21" s="225">
        <v>12</v>
      </c>
      <c r="B21" s="497" t="s">
        <v>1038</v>
      </c>
      <c r="C21" s="497"/>
      <c r="D21" s="497"/>
      <c r="E21" s="497"/>
      <c r="F21" s="497"/>
      <c r="G21" s="497"/>
      <c r="H21" s="497"/>
      <c r="I21" s="497"/>
      <c r="J21" s="497"/>
      <c r="K21" s="497"/>
      <c r="L21" s="497"/>
      <c r="M21" s="497"/>
      <c r="N21" s="498"/>
    </row>
    <row r="22" spans="1:14" s="40" customFormat="1" ht="30.6" x14ac:dyDescent="0.2">
      <c r="A22" s="41">
        <v>1</v>
      </c>
      <c r="B22" s="227" t="s">
        <v>313</v>
      </c>
      <c r="C22" s="227" t="s">
        <v>314</v>
      </c>
      <c r="D22" s="227" t="s">
        <v>32</v>
      </c>
      <c r="E22" s="227" t="s">
        <v>66</v>
      </c>
      <c r="F22" s="228">
        <v>901</v>
      </c>
      <c r="G22" s="229">
        <v>0</v>
      </c>
      <c r="H22" s="230">
        <v>8</v>
      </c>
      <c r="I22" s="36" t="s">
        <v>27</v>
      </c>
      <c r="J22" s="36" t="s">
        <v>315</v>
      </c>
      <c r="K22" s="36" t="s">
        <v>316</v>
      </c>
      <c r="L22" s="36" t="s">
        <v>317</v>
      </c>
      <c r="M22" s="39" t="s">
        <v>318</v>
      </c>
      <c r="N22" s="39" t="s">
        <v>32</v>
      </c>
    </row>
    <row r="23" spans="1:14" s="40" customFormat="1" ht="20.399999999999999" x14ac:dyDescent="0.2">
      <c r="A23" s="41">
        <v>2</v>
      </c>
      <c r="B23" s="61" t="s">
        <v>355</v>
      </c>
      <c r="C23" s="61" t="s">
        <v>356</v>
      </c>
      <c r="D23" s="61" t="s">
        <v>150</v>
      </c>
      <c r="E23" s="61" t="s">
        <v>66</v>
      </c>
      <c r="F23" s="208">
        <v>911</v>
      </c>
      <c r="G23" s="209">
        <v>1</v>
      </c>
      <c r="H23" s="234">
        <v>11</v>
      </c>
      <c r="I23" s="61" t="s">
        <v>357</v>
      </c>
      <c r="J23" s="61" t="s">
        <v>358</v>
      </c>
      <c r="K23" s="61" t="s">
        <v>359</v>
      </c>
      <c r="L23" s="61" t="s">
        <v>101</v>
      </c>
      <c r="M23" s="211">
        <v>7877265010</v>
      </c>
      <c r="N23" s="212">
        <v>7877275482</v>
      </c>
    </row>
    <row r="24" spans="1:14" s="40" customFormat="1" ht="20.399999999999999" x14ac:dyDescent="0.2">
      <c r="A24" s="41">
        <v>3</v>
      </c>
      <c r="B24" s="61" t="s">
        <v>59</v>
      </c>
      <c r="C24" s="61" t="s">
        <v>61</v>
      </c>
      <c r="D24" s="61" t="s">
        <v>32</v>
      </c>
      <c r="E24" s="61" t="s">
        <v>54</v>
      </c>
      <c r="F24" s="208">
        <v>979</v>
      </c>
      <c r="G24" s="209">
        <v>1</v>
      </c>
      <c r="H24" s="234">
        <v>12</v>
      </c>
      <c r="I24" s="61" t="s">
        <v>27</v>
      </c>
      <c r="J24" s="61" t="s">
        <v>62</v>
      </c>
      <c r="K24" s="61" t="s">
        <v>63</v>
      </c>
      <c r="L24" s="61" t="s">
        <v>39</v>
      </c>
      <c r="M24" s="211">
        <v>7877288400</v>
      </c>
      <c r="N24" s="212">
        <v>7872682411</v>
      </c>
    </row>
    <row r="25" spans="1:14" s="40" customFormat="1" ht="20.399999999999999" x14ac:dyDescent="0.2">
      <c r="A25" s="41">
        <v>4</v>
      </c>
      <c r="B25" s="61" t="s">
        <v>140</v>
      </c>
      <c r="C25" s="61" t="s">
        <v>141</v>
      </c>
      <c r="D25" s="61" t="s">
        <v>142</v>
      </c>
      <c r="E25" s="61" t="s">
        <v>54</v>
      </c>
      <c r="F25" s="208">
        <v>979</v>
      </c>
      <c r="G25" s="209">
        <v>1</v>
      </c>
      <c r="H25" s="234">
        <v>12</v>
      </c>
      <c r="I25" s="61" t="s">
        <v>27</v>
      </c>
      <c r="J25" s="61" t="s">
        <v>143</v>
      </c>
      <c r="K25" s="61" t="s">
        <v>144</v>
      </c>
      <c r="L25" s="61" t="s">
        <v>39</v>
      </c>
      <c r="M25" s="211">
        <v>7877279457</v>
      </c>
      <c r="N25" s="212" t="s">
        <v>32</v>
      </c>
    </row>
    <row r="26" spans="1:14" s="40" customFormat="1" ht="20.399999999999999" x14ac:dyDescent="0.2">
      <c r="A26" s="41">
        <v>5</v>
      </c>
      <c r="B26" s="61" t="s">
        <v>249</v>
      </c>
      <c r="C26" s="61" t="s">
        <v>250</v>
      </c>
      <c r="D26" s="61" t="s">
        <v>32</v>
      </c>
      <c r="E26" s="61" t="s">
        <v>66</v>
      </c>
      <c r="F26" s="208">
        <v>911</v>
      </c>
      <c r="G26" s="209">
        <v>1</v>
      </c>
      <c r="H26" s="234">
        <v>13</v>
      </c>
      <c r="I26" s="61" t="s">
        <v>55</v>
      </c>
      <c r="J26" s="61" t="s">
        <v>251</v>
      </c>
      <c r="K26" s="61" t="s">
        <v>252</v>
      </c>
      <c r="L26" s="61" t="s">
        <v>1039</v>
      </c>
      <c r="M26" s="211">
        <v>7872006340</v>
      </c>
      <c r="N26" s="212" t="s">
        <v>32</v>
      </c>
    </row>
    <row r="27" spans="1:14" s="40" customFormat="1" ht="30.6" x14ac:dyDescent="0.2">
      <c r="A27" s="41">
        <v>6</v>
      </c>
      <c r="B27" s="61" t="s">
        <v>410</v>
      </c>
      <c r="C27" s="61" t="s">
        <v>411</v>
      </c>
      <c r="D27" s="61" t="s">
        <v>32</v>
      </c>
      <c r="E27" s="61" t="s">
        <v>66</v>
      </c>
      <c r="F27" s="208">
        <v>913</v>
      </c>
      <c r="G27" s="209">
        <v>1</v>
      </c>
      <c r="H27" s="234">
        <v>18</v>
      </c>
      <c r="I27" s="61" t="s">
        <v>27</v>
      </c>
      <c r="J27" s="61" t="s">
        <v>412</v>
      </c>
      <c r="K27" s="61" t="s">
        <v>413</v>
      </c>
      <c r="L27" s="61" t="s">
        <v>39</v>
      </c>
      <c r="M27" s="211">
        <v>7877274617</v>
      </c>
      <c r="N27" s="212" t="s">
        <v>0</v>
      </c>
    </row>
    <row r="28" spans="1:14" s="40" customFormat="1" ht="20.399999999999999" x14ac:dyDescent="0.2">
      <c r="A28" s="41">
        <v>7</v>
      </c>
      <c r="B28" s="61" t="s">
        <v>273</v>
      </c>
      <c r="C28" s="61" t="s">
        <v>274</v>
      </c>
      <c r="D28" s="61" t="s">
        <v>150</v>
      </c>
      <c r="E28" s="61" t="s">
        <v>66</v>
      </c>
      <c r="F28" s="208">
        <v>911</v>
      </c>
      <c r="G28" s="209">
        <v>2</v>
      </c>
      <c r="H28" s="234">
        <v>19</v>
      </c>
      <c r="I28" s="61" t="s">
        <v>45</v>
      </c>
      <c r="J28" s="61" t="s">
        <v>275</v>
      </c>
      <c r="K28" s="61" t="s">
        <v>276</v>
      </c>
      <c r="L28" s="61" t="s">
        <v>182</v>
      </c>
      <c r="M28" s="211">
        <v>7877273302</v>
      </c>
      <c r="N28" s="212">
        <v>7872680772</v>
      </c>
    </row>
    <row r="29" spans="1:14" s="40" customFormat="1" ht="30.6" x14ac:dyDescent="0.2">
      <c r="A29" s="41">
        <v>8</v>
      </c>
      <c r="B29" s="61" t="s">
        <v>349</v>
      </c>
      <c r="C29" s="61" t="s">
        <v>350</v>
      </c>
      <c r="D29" s="61" t="s">
        <v>157</v>
      </c>
      <c r="E29" s="61" t="s">
        <v>66</v>
      </c>
      <c r="F29" s="208">
        <v>9071710</v>
      </c>
      <c r="G29" s="209">
        <v>1</v>
      </c>
      <c r="H29" s="234">
        <v>20</v>
      </c>
      <c r="I29" s="61" t="s">
        <v>27</v>
      </c>
      <c r="J29" s="61" t="s">
        <v>351</v>
      </c>
      <c r="K29" s="61" t="s">
        <v>352</v>
      </c>
      <c r="L29" s="61" t="s">
        <v>48</v>
      </c>
      <c r="M29" s="211">
        <v>7872899191</v>
      </c>
      <c r="N29" s="212" t="s">
        <v>32</v>
      </c>
    </row>
    <row r="30" spans="1:14" s="40" customFormat="1" ht="20.399999999999999" x14ac:dyDescent="0.2">
      <c r="A30" s="41">
        <v>9</v>
      </c>
      <c r="B30" s="61" t="s">
        <v>148</v>
      </c>
      <c r="C30" s="61" t="s">
        <v>149</v>
      </c>
      <c r="D30" s="61" t="s">
        <v>150</v>
      </c>
      <c r="E30" s="61" t="s">
        <v>66</v>
      </c>
      <c r="F30" s="208">
        <v>911</v>
      </c>
      <c r="G30" s="209">
        <v>1</v>
      </c>
      <c r="H30" s="234">
        <v>21</v>
      </c>
      <c r="I30" s="61" t="s">
        <v>55</v>
      </c>
      <c r="J30" s="61" t="s">
        <v>151</v>
      </c>
      <c r="K30" s="61" t="s">
        <v>152</v>
      </c>
      <c r="L30" s="61" t="s">
        <v>101</v>
      </c>
      <c r="M30" s="211">
        <v>7877250668</v>
      </c>
      <c r="N30" s="212">
        <v>7877280671</v>
      </c>
    </row>
    <row r="31" spans="1:14" s="40" customFormat="1" ht="20.399999999999999" x14ac:dyDescent="0.2">
      <c r="A31" s="41">
        <v>10</v>
      </c>
      <c r="B31" s="61" t="s">
        <v>344</v>
      </c>
      <c r="C31" s="61" t="s">
        <v>345</v>
      </c>
      <c r="D31" s="61" t="s">
        <v>32</v>
      </c>
      <c r="E31" s="61" t="s">
        <v>66</v>
      </c>
      <c r="F31" s="208">
        <v>901</v>
      </c>
      <c r="G31" s="209">
        <v>1</v>
      </c>
      <c r="H31" s="234">
        <v>24</v>
      </c>
      <c r="I31" s="61" t="s">
        <v>27</v>
      </c>
      <c r="J31" s="61" t="s">
        <v>346</v>
      </c>
      <c r="K31" s="61" t="s">
        <v>347</v>
      </c>
      <c r="L31" s="61" t="s">
        <v>39</v>
      </c>
      <c r="M31" s="211">
        <v>7877222014</v>
      </c>
      <c r="N31" s="212" t="s">
        <v>32</v>
      </c>
    </row>
    <row r="32" spans="1:14" s="40" customFormat="1" ht="20.399999999999999" x14ac:dyDescent="0.2">
      <c r="A32" s="41">
        <v>11</v>
      </c>
      <c r="B32" s="61" t="s">
        <v>264</v>
      </c>
      <c r="C32" s="61" t="s">
        <v>265</v>
      </c>
      <c r="D32" s="61" t="s">
        <v>157</v>
      </c>
      <c r="E32" s="61" t="s">
        <v>66</v>
      </c>
      <c r="F32" s="208">
        <v>907</v>
      </c>
      <c r="G32" s="209">
        <v>1</v>
      </c>
      <c r="H32" s="234">
        <v>25</v>
      </c>
      <c r="I32" s="61" t="s">
        <v>45</v>
      </c>
      <c r="J32" s="61" t="s">
        <v>266</v>
      </c>
      <c r="K32" s="61" t="s">
        <v>267</v>
      </c>
      <c r="L32" s="61" t="s">
        <v>30</v>
      </c>
      <c r="M32" s="211">
        <v>7877223861</v>
      </c>
      <c r="N32" s="212">
        <v>7877230391</v>
      </c>
    </row>
    <row r="33" spans="1:14" s="40" customFormat="1" ht="21" thickBot="1" x14ac:dyDescent="0.25">
      <c r="A33" s="41">
        <v>12</v>
      </c>
      <c r="B33" s="214" t="s">
        <v>380</v>
      </c>
      <c r="C33" s="214" t="s">
        <v>381</v>
      </c>
      <c r="D33" s="214" t="s">
        <v>32</v>
      </c>
      <c r="E33" s="214" t="s">
        <v>66</v>
      </c>
      <c r="F33" s="215">
        <v>907</v>
      </c>
      <c r="G33" s="216">
        <v>0</v>
      </c>
      <c r="H33" s="318">
        <v>25</v>
      </c>
      <c r="I33" s="214" t="s">
        <v>27</v>
      </c>
      <c r="J33" s="214" t="s">
        <v>70</v>
      </c>
      <c r="K33" s="214" t="s">
        <v>382</v>
      </c>
      <c r="L33" s="214" t="s">
        <v>39</v>
      </c>
      <c r="M33" s="218">
        <v>7877228640</v>
      </c>
      <c r="N33" s="219">
        <v>7877254921</v>
      </c>
    </row>
    <row r="34" spans="1:14" s="40" customFormat="1" thickBot="1" x14ac:dyDescent="0.25">
      <c r="A34" s="316"/>
      <c r="B34" s="221"/>
      <c r="C34" s="221"/>
      <c r="D34" s="221"/>
      <c r="E34" s="221"/>
      <c r="F34" s="222"/>
      <c r="G34" s="398"/>
      <c r="H34" s="319">
        <f>SUM(H22:H33)</f>
        <v>208</v>
      </c>
      <c r="I34" s="221"/>
      <c r="J34" s="221"/>
      <c r="K34" s="221"/>
      <c r="L34" s="221"/>
      <c r="M34" s="224"/>
      <c r="N34" s="224"/>
    </row>
    <row r="35" spans="1:14" s="40" customFormat="1" thickBot="1" x14ac:dyDescent="0.25">
      <c r="A35" s="320">
        <v>7</v>
      </c>
      <c r="B35" s="459" t="s">
        <v>1040</v>
      </c>
      <c r="C35" s="459"/>
      <c r="D35" s="459"/>
      <c r="E35" s="459"/>
      <c r="F35" s="459"/>
      <c r="G35" s="459"/>
      <c r="H35" s="459"/>
      <c r="I35" s="459"/>
      <c r="J35" s="459"/>
      <c r="K35" s="459"/>
      <c r="L35" s="459"/>
      <c r="M35" s="459"/>
      <c r="N35" s="460"/>
    </row>
    <row r="36" spans="1:14" s="40" customFormat="1" ht="30.6" x14ac:dyDescent="0.2">
      <c r="A36" s="41">
        <v>1</v>
      </c>
      <c r="B36" s="402" t="s">
        <v>896</v>
      </c>
      <c r="C36" s="402" t="s">
        <v>897</v>
      </c>
      <c r="D36" s="402" t="s">
        <v>898</v>
      </c>
      <c r="E36" s="402" t="s">
        <v>842</v>
      </c>
      <c r="F36" s="403">
        <v>677</v>
      </c>
      <c r="G36" s="404">
        <v>1</v>
      </c>
      <c r="H36" s="405">
        <v>0</v>
      </c>
      <c r="I36" s="402" t="s">
        <v>27</v>
      </c>
      <c r="J36" s="402" t="s">
        <v>899</v>
      </c>
      <c r="K36" s="402" t="s">
        <v>828</v>
      </c>
      <c r="L36" s="402" t="s">
        <v>39</v>
      </c>
      <c r="M36" s="406">
        <v>7878231430</v>
      </c>
      <c r="N36" s="407">
        <v>7878233963</v>
      </c>
    </row>
    <row r="37" spans="1:14" s="40" customFormat="1" ht="20.399999999999999" x14ac:dyDescent="0.2">
      <c r="A37" s="41">
        <v>2</v>
      </c>
      <c r="B37" s="61" t="s">
        <v>860</v>
      </c>
      <c r="C37" s="61" t="s">
        <v>861</v>
      </c>
      <c r="D37" s="61" t="s">
        <v>862</v>
      </c>
      <c r="E37" s="61" t="s">
        <v>842</v>
      </c>
      <c r="F37" s="208">
        <v>677</v>
      </c>
      <c r="G37" s="209">
        <v>1</v>
      </c>
      <c r="H37" s="258">
        <v>7</v>
      </c>
      <c r="I37" s="61" t="s">
        <v>82</v>
      </c>
      <c r="J37" s="61" t="s">
        <v>863</v>
      </c>
      <c r="K37" s="61" t="s">
        <v>864</v>
      </c>
      <c r="L37" s="61" t="s">
        <v>101</v>
      </c>
      <c r="M37" s="211">
        <v>7878230147</v>
      </c>
      <c r="N37" s="212" t="s">
        <v>32</v>
      </c>
    </row>
    <row r="38" spans="1:14" s="40" customFormat="1" ht="20.399999999999999" x14ac:dyDescent="0.2">
      <c r="A38" s="41">
        <v>3</v>
      </c>
      <c r="B38" s="61" t="s">
        <v>754</v>
      </c>
      <c r="C38" s="61" t="s">
        <v>755</v>
      </c>
      <c r="D38" s="61" t="s">
        <v>756</v>
      </c>
      <c r="E38" s="61" t="s">
        <v>757</v>
      </c>
      <c r="F38" s="208">
        <v>660</v>
      </c>
      <c r="G38" s="209">
        <v>1</v>
      </c>
      <c r="H38" s="258">
        <v>8</v>
      </c>
      <c r="I38" s="61" t="s">
        <v>45</v>
      </c>
      <c r="J38" s="61" t="s">
        <v>758</v>
      </c>
      <c r="K38" s="61" t="s">
        <v>759</v>
      </c>
      <c r="L38" s="61" t="s">
        <v>182</v>
      </c>
      <c r="M38" s="211">
        <v>7878492679</v>
      </c>
      <c r="N38" s="212">
        <v>7878492679</v>
      </c>
    </row>
    <row r="39" spans="1:14" s="40" customFormat="1" ht="30.6" x14ac:dyDescent="0.2">
      <c r="A39" s="41">
        <v>4</v>
      </c>
      <c r="B39" s="61" t="s">
        <v>839</v>
      </c>
      <c r="C39" s="61" t="s">
        <v>840</v>
      </c>
      <c r="D39" s="61" t="s">
        <v>841</v>
      </c>
      <c r="E39" s="61" t="s">
        <v>842</v>
      </c>
      <c r="F39" s="208">
        <v>677</v>
      </c>
      <c r="G39" s="209">
        <v>1</v>
      </c>
      <c r="H39" s="258">
        <v>9</v>
      </c>
      <c r="I39" s="61" t="s">
        <v>27</v>
      </c>
      <c r="J39" s="61" t="s">
        <v>843</v>
      </c>
      <c r="K39" s="61" t="s">
        <v>844</v>
      </c>
      <c r="L39" s="61" t="s">
        <v>39</v>
      </c>
      <c r="M39" s="211">
        <v>7878238550</v>
      </c>
      <c r="N39" s="212">
        <v>7878238550</v>
      </c>
    </row>
    <row r="40" spans="1:14" s="40" customFormat="1" ht="20.399999999999999" x14ac:dyDescent="0.2">
      <c r="A40" s="41">
        <v>5</v>
      </c>
      <c r="B40" s="61" t="s">
        <v>847</v>
      </c>
      <c r="C40" s="61" t="s">
        <v>848</v>
      </c>
      <c r="D40" s="61" t="s">
        <v>849</v>
      </c>
      <c r="E40" s="61" t="s">
        <v>842</v>
      </c>
      <c r="F40" s="208">
        <v>6771484</v>
      </c>
      <c r="G40" s="209">
        <v>1</v>
      </c>
      <c r="H40" s="258">
        <v>9</v>
      </c>
      <c r="I40" s="61" t="s">
        <v>27</v>
      </c>
      <c r="J40" s="61" t="s">
        <v>850</v>
      </c>
      <c r="K40" s="61" t="s">
        <v>851</v>
      </c>
      <c r="L40" s="61" t="s">
        <v>39</v>
      </c>
      <c r="M40" s="211">
        <v>7878231525</v>
      </c>
      <c r="N40" s="212">
        <v>7878231530</v>
      </c>
    </row>
    <row r="41" spans="1:14" s="40" customFormat="1" ht="40.799999999999997" x14ac:dyDescent="0.2">
      <c r="A41" s="41">
        <v>6</v>
      </c>
      <c r="B41" s="61" t="s">
        <v>890</v>
      </c>
      <c r="C41" s="61" t="s">
        <v>891</v>
      </c>
      <c r="D41" s="61" t="s">
        <v>32</v>
      </c>
      <c r="E41" s="61" t="s">
        <v>842</v>
      </c>
      <c r="F41" s="208">
        <v>677</v>
      </c>
      <c r="G41" s="209">
        <v>1</v>
      </c>
      <c r="H41" s="258">
        <v>11</v>
      </c>
      <c r="I41" s="61" t="s">
        <v>55</v>
      </c>
      <c r="J41" s="61" t="s">
        <v>892</v>
      </c>
      <c r="K41" s="61" t="s">
        <v>893</v>
      </c>
      <c r="L41" s="61" t="s">
        <v>101</v>
      </c>
      <c r="M41" s="211">
        <v>7878235654</v>
      </c>
      <c r="N41" s="212">
        <v>7878230224</v>
      </c>
    </row>
    <row r="42" spans="1:14" s="40" customFormat="1" ht="30.6" x14ac:dyDescent="0.2">
      <c r="A42" s="41">
        <v>7</v>
      </c>
      <c r="B42" s="61" t="s">
        <v>787</v>
      </c>
      <c r="C42" s="61" t="s">
        <v>788</v>
      </c>
      <c r="D42" s="61" t="s">
        <v>789</v>
      </c>
      <c r="E42" s="61" t="s">
        <v>790</v>
      </c>
      <c r="F42" s="208">
        <v>667</v>
      </c>
      <c r="G42" s="209">
        <v>1</v>
      </c>
      <c r="H42" s="258">
        <v>13</v>
      </c>
      <c r="I42" s="61" t="s">
        <v>27</v>
      </c>
      <c r="J42" s="61" t="s">
        <v>110</v>
      </c>
      <c r="K42" s="61" t="s">
        <v>791</v>
      </c>
      <c r="L42" s="61" t="s">
        <v>39</v>
      </c>
      <c r="M42" s="211">
        <v>7878996162</v>
      </c>
      <c r="N42" s="212">
        <v>7878996162</v>
      </c>
    </row>
    <row r="43" spans="1:14" s="40" customFormat="1" ht="21" thickBot="1" x14ac:dyDescent="0.25">
      <c r="A43" s="321">
        <v>8</v>
      </c>
      <c r="B43" s="214" t="s">
        <v>691</v>
      </c>
      <c r="C43" s="214" t="s">
        <v>692</v>
      </c>
      <c r="D43" s="214" t="s">
        <v>693</v>
      </c>
      <c r="E43" s="214" t="s">
        <v>675</v>
      </c>
      <c r="F43" s="215">
        <v>605</v>
      </c>
      <c r="G43" s="216">
        <v>1</v>
      </c>
      <c r="H43" s="322">
        <v>24</v>
      </c>
      <c r="I43" s="214" t="s">
        <v>27</v>
      </c>
      <c r="J43" s="214" t="s">
        <v>694</v>
      </c>
      <c r="K43" s="214" t="s">
        <v>695</v>
      </c>
      <c r="L43" s="214" t="s">
        <v>39</v>
      </c>
      <c r="M43" s="218">
        <v>7878828341</v>
      </c>
      <c r="N43" s="219">
        <v>7878826818</v>
      </c>
    </row>
    <row r="44" spans="1:14" ht="15" thickBot="1" x14ac:dyDescent="0.35">
      <c r="H44" s="324">
        <f>SUM(H36:H43)</f>
        <v>81</v>
      </c>
    </row>
    <row r="46" spans="1:14" x14ac:dyDescent="0.3">
      <c r="A46" s="494" t="s">
        <v>1041</v>
      </c>
      <c r="B46" s="495"/>
      <c r="C46" s="495"/>
      <c r="D46" s="495"/>
      <c r="E46" s="495"/>
      <c r="F46" s="495"/>
      <c r="G46" s="495"/>
      <c r="H46" s="285">
        <f>+H20+H34+H44</f>
        <v>444</v>
      </c>
    </row>
    <row r="47" spans="1:14" x14ac:dyDescent="0.3">
      <c r="A47" s="470" t="s">
        <v>1042</v>
      </c>
      <c r="B47" s="470"/>
      <c r="C47" s="470"/>
      <c r="D47" s="470"/>
      <c r="E47" s="470"/>
      <c r="F47" s="470"/>
      <c r="G47" s="470"/>
      <c r="H47" s="285">
        <f>A6+A21+A35</f>
        <v>32</v>
      </c>
    </row>
  </sheetData>
  <mergeCells count="9">
    <mergeCell ref="B35:N35"/>
    <mergeCell ref="A46:G46"/>
    <mergeCell ref="A47:G47"/>
    <mergeCell ref="A1:C1"/>
    <mergeCell ref="A2:C2"/>
    <mergeCell ref="A3:C3"/>
    <mergeCell ref="A4:N4"/>
    <mergeCell ref="B6:N6"/>
    <mergeCell ref="B21:N2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N15"/>
  <sheetViews>
    <sheetView workbookViewId="0">
      <selection sqref="A1:XFD1048576"/>
    </sheetView>
  </sheetViews>
  <sheetFormatPr defaultColWidth="11" defaultRowHeight="14.4" x14ac:dyDescent="0.3"/>
  <cols>
    <col min="1" max="16384" width="11" style="269"/>
  </cols>
  <sheetData>
    <row r="1" spans="1:14" x14ac:dyDescent="0.3">
      <c r="A1" s="471" t="s">
        <v>1012</v>
      </c>
      <c r="B1" s="472"/>
      <c r="C1" s="473"/>
    </row>
    <row r="2" spans="1:14" x14ac:dyDescent="0.3">
      <c r="A2" s="474" t="s">
        <v>1013</v>
      </c>
      <c r="B2" s="475"/>
      <c r="C2" s="476"/>
    </row>
    <row r="3" spans="1:14" ht="15" thickBot="1" x14ac:dyDescent="0.35">
      <c r="A3" s="477" t="s">
        <v>1014</v>
      </c>
      <c r="B3" s="478"/>
      <c r="C3" s="479"/>
    </row>
    <row r="4" spans="1:14" x14ac:dyDescent="0.3">
      <c r="A4" s="500" t="s">
        <v>1043</v>
      </c>
      <c r="B4" s="501"/>
      <c r="C4" s="501"/>
      <c r="D4" s="501"/>
      <c r="E4" s="501"/>
      <c r="F4" s="501"/>
      <c r="G4" s="501"/>
      <c r="H4" s="501"/>
      <c r="I4" s="501"/>
      <c r="J4" s="501"/>
      <c r="K4" s="501"/>
      <c r="L4" s="501"/>
      <c r="M4" s="501"/>
      <c r="N4" s="501"/>
    </row>
    <row r="5" spans="1:14" s="190" customFormat="1" ht="21" thickBot="1" x14ac:dyDescent="0.35">
      <c r="A5" s="313" t="s">
        <v>0</v>
      </c>
      <c r="B5" s="4" t="s">
        <v>1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  <c r="K5" s="4" t="s">
        <v>11</v>
      </c>
      <c r="L5" s="4" t="s">
        <v>12</v>
      </c>
      <c r="M5" s="4" t="s">
        <v>13</v>
      </c>
      <c r="N5" s="5" t="s">
        <v>14</v>
      </c>
    </row>
    <row r="6" spans="1:14" s="190" customFormat="1" thickBot="1" x14ac:dyDescent="0.35">
      <c r="A6" s="325">
        <v>2</v>
      </c>
      <c r="B6" s="433" t="s">
        <v>1044</v>
      </c>
      <c r="C6" s="433"/>
      <c r="D6" s="433"/>
      <c r="E6" s="433"/>
      <c r="F6" s="433"/>
      <c r="G6" s="433"/>
      <c r="H6" s="433"/>
      <c r="I6" s="433"/>
      <c r="J6" s="433"/>
      <c r="K6" s="433"/>
      <c r="L6" s="433"/>
      <c r="M6" s="433"/>
      <c r="N6" s="434"/>
    </row>
    <row r="7" spans="1:14" s="40" customFormat="1" ht="40.799999999999997" x14ac:dyDescent="0.2">
      <c r="A7" s="250">
        <v>1</v>
      </c>
      <c r="B7" s="202" t="s">
        <v>536</v>
      </c>
      <c r="C7" s="202" t="s">
        <v>537</v>
      </c>
      <c r="D7" s="202" t="s">
        <v>32</v>
      </c>
      <c r="E7" s="202" t="s">
        <v>508</v>
      </c>
      <c r="F7" s="203">
        <v>745</v>
      </c>
      <c r="G7" s="204">
        <v>9</v>
      </c>
      <c r="H7" s="205">
        <v>598</v>
      </c>
      <c r="I7" s="202" t="s">
        <v>55</v>
      </c>
      <c r="J7" s="202" t="s">
        <v>538</v>
      </c>
      <c r="K7" s="202" t="s">
        <v>539</v>
      </c>
      <c r="L7" s="202" t="s">
        <v>58</v>
      </c>
      <c r="M7" s="206">
        <v>7878886000</v>
      </c>
      <c r="N7" s="207">
        <v>7878886235</v>
      </c>
    </row>
    <row r="8" spans="1:14" s="40" customFormat="1" ht="41.4" thickBot="1" x14ac:dyDescent="0.25">
      <c r="A8" s="296">
        <v>2</v>
      </c>
      <c r="B8" s="214" t="s">
        <v>433</v>
      </c>
      <c r="C8" s="214" t="s">
        <v>434</v>
      </c>
      <c r="D8" s="214" t="s">
        <v>32</v>
      </c>
      <c r="E8" s="214" t="s">
        <v>435</v>
      </c>
      <c r="F8" s="215">
        <v>738</v>
      </c>
      <c r="G8" s="216">
        <v>26</v>
      </c>
      <c r="H8" s="217">
        <v>750</v>
      </c>
      <c r="I8" s="214" t="s">
        <v>55</v>
      </c>
      <c r="J8" s="214" t="s">
        <v>436</v>
      </c>
      <c r="K8" s="214" t="s">
        <v>437</v>
      </c>
      <c r="L8" s="214" t="s">
        <v>58</v>
      </c>
      <c r="M8" s="218">
        <v>7878631000</v>
      </c>
      <c r="N8" s="219">
        <v>7878636559</v>
      </c>
    </row>
    <row r="9" spans="1:14" s="40" customFormat="1" thickBot="1" x14ac:dyDescent="0.25">
      <c r="A9" s="220"/>
      <c r="B9" s="221"/>
      <c r="C9" s="221"/>
      <c r="D9" s="221"/>
      <c r="E9" s="221"/>
      <c r="F9" s="222"/>
      <c r="G9" s="398"/>
      <c r="H9" s="326">
        <f>SUM(H7:H8)</f>
        <v>1348</v>
      </c>
      <c r="I9" s="221"/>
      <c r="J9" s="221"/>
      <c r="K9" s="221"/>
      <c r="L9" s="221"/>
      <c r="M9" s="224"/>
      <c r="N9" s="224"/>
    </row>
    <row r="10" spans="1:14" s="40" customFormat="1" thickBot="1" x14ac:dyDescent="0.25">
      <c r="A10" s="327">
        <v>1</v>
      </c>
      <c r="B10" s="486" t="s">
        <v>1045</v>
      </c>
      <c r="C10" s="486"/>
      <c r="D10" s="486"/>
      <c r="E10" s="486"/>
      <c r="F10" s="486"/>
      <c r="G10" s="486"/>
      <c r="H10" s="486"/>
      <c r="I10" s="486"/>
      <c r="J10" s="486"/>
      <c r="K10" s="486"/>
      <c r="L10" s="486"/>
      <c r="M10" s="486"/>
      <c r="N10" s="487"/>
    </row>
    <row r="11" spans="1:14" s="40" customFormat="1" ht="31.2" thickBot="1" x14ac:dyDescent="0.25">
      <c r="A11" s="328">
        <v>1</v>
      </c>
      <c r="B11" s="329" t="s">
        <v>615</v>
      </c>
      <c r="C11" s="329" t="s">
        <v>616</v>
      </c>
      <c r="D11" s="329" t="s">
        <v>32</v>
      </c>
      <c r="E11" s="329" t="s">
        <v>611</v>
      </c>
      <c r="F11" s="330">
        <v>6462000</v>
      </c>
      <c r="G11" s="331">
        <v>7</v>
      </c>
      <c r="H11" s="332">
        <v>130</v>
      </c>
      <c r="I11" s="329" t="s">
        <v>27</v>
      </c>
      <c r="J11" s="329" t="s">
        <v>617</v>
      </c>
      <c r="K11" s="329" t="s">
        <v>618</v>
      </c>
      <c r="L11" s="329" t="s">
        <v>58</v>
      </c>
      <c r="M11" s="333">
        <v>7872787200</v>
      </c>
      <c r="N11" s="334" t="s">
        <v>32</v>
      </c>
    </row>
    <row r="12" spans="1:14" ht="15" thickBot="1" x14ac:dyDescent="0.35">
      <c r="H12" s="335">
        <f>H11</f>
        <v>130</v>
      </c>
    </row>
    <row r="14" spans="1:14" x14ac:dyDescent="0.3">
      <c r="A14" s="499" t="s">
        <v>1046</v>
      </c>
      <c r="B14" s="499"/>
      <c r="C14" s="499"/>
      <c r="D14" s="499"/>
      <c r="E14" s="499"/>
      <c r="F14" s="499"/>
      <c r="G14" s="499"/>
      <c r="H14" s="336">
        <f>+H9+H12</f>
        <v>1478</v>
      </c>
    </row>
    <row r="15" spans="1:14" x14ac:dyDescent="0.3">
      <c r="A15" s="470" t="s">
        <v>1047</v>
      </c>
      <c r="B15" s="470"/>
      <c r="C15" s="470"/>
      <c r="D15" s="470"/>
      <c r="E15" s="470"/>
      <c r="F15" s="470"/>
      <c r="G15" s="470"/>
      <c r="H15" s="337">
        <f>A6+A10</f>
        <v>3</v>
      </c>
    </row>
  </sheetData>
  <mergeCells count="8">
    <mergeCell ref="A14:G14"/>
    <mergeCell ref="A15:G15"/>
    <mergeCell ref="A1:C1"/>
    <mergeCell ref="A2:C2"/>
    <mergeCell ref="A3:C3"/>
    <mergeCell ref="A4:N4"/>
    <mergeCell ref="B6:N6"/>
    <mergeCell ref="B10:N1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N22"/>
  <sheetViews>
    <sheetView workbookViewId="0">
      <selection sqref="A1:XFD1048576"/>
    </sheetView>
  </sheetViews>
  <sheetFormatPr defaultColWidth="8.6640625" defaultRowHeight="14.4" x14ac:dyDescent="0.3"/>
  <cols>
    <col min="1" max="1" width="2.6640625" style="361" bestFit="1" customWidth="1"/>
    <col min="2" max="2" width="14.109375" style="362" customWidth="1"/>
    <col min="3" max="4" width="8.6640625" style="338"/>
    <col min="5" max="5" width="8.33203125" style="338" customWidth="1"/>
    <col min="6" max="6" width="7.5546875" style="338" customWidth="1"/>
    <col min="7" max="8" width="6.6640625" style="338" customWidth="1"/>
    <col min="9" max="9" width="3.33203125" style="338" bestFit="1" customWidth="1"/>
    <col min="10" max="10" width="7.5546875" style="338" customWidth="1"/>
    <col min="11" max="11" width="7.109375" style="338" customWidth="1"/>
    <col min="12" max="12" width="7.33203125" style="338" customWidth="1"/>
    <col min="13" max="13" width="12.33203125" style="338" customWidth="1"/>
    <col min="14" max="14" width="12.5546875" style="338" customWidth="1"/>
    <col min="15" max="256" width="8.6640625" style="338"/>
    <col min="257" max="257" width="2.6640625" style="338" bestFit="1" customWidth="1"/>
    <col min="258" max="258" width="14.109375" style="338" customWidth="1"/>
    <col min="259" max="260" width="8.6640625" style="338"/>
    <col min="261" max="261" width="8.33203125" style="338" customWidth="1"/>
    <col min="262" max="262" width="7.5546875" style="338" customWidth="1"/>
    <col min="263" max="264" width="6.6640625" style="338" customWidth="1"/>
    <col min="265" max="265" width="3.33203125" style="338" bestFit="1" customWidth="1"/>
    <col min="266" max="266" width="7.5546875" style="338" customWidth="1"/>
    <col min="267" max="267" width="7.109375" style="338" customWidth="1"/>
    <col min="268" max="268" width="7.33203125" style="338" customWidth="1"/>
    <col min="269" max="269" width="12.33203125" style="338" customWidth="1"/>
    <col min="270" max="270" width="12.5546875" style="338" customWidth="1"/>
    <col min="271" max="512" width="8.6640625" style="338"/>
    <col min="513" max="513" width="2.6640625" style="338" bestFit="1" customWidth="1"/>
    <col min="514" max="514" width="14.109375" style="338" customWidth="1"/>
    <col min="515" max="516" width="8.6640625" style="338"/>
    <col min="517" max="517" width="8.33203125" style="338" customWidth="1"/>
    <col min="518" max="518" width="7.5546875" style="338" customWidth="1"/>
    <col min="519" max="520" width="6.6640625" style="338" customWidth="1"/>
    <col min="521" max="521" width="3.33203125" style="338" bestFit="1" customWidth="1"/>
    <col min="522" max="522" width="7.5546875" style="338" customWidth="1"/>
    <col min="523" max="523" width="7.109375" style="338" customWidth="1"/>
    <col min="524" max="524" width="7.33203125" style="338" customWidth="1"/>
    <col min="525" max="525" width="12.33203125" style="338" customWidth="1"/>
    <col min="526" max="526" width="12.5546875" style="338" customWidth="1"/>
    <col min="527" max="768" width="8.6640625" style="338"/>
    <col min="769" max="769" width="2.6640625" style="338" bestFit="1" customWidth="1"/>
    <col min="770" max="770" width="14.109375" style="338" customWidth="1"/>
    <col min="771" max="772" width="8.6640625" style="338"/>
    <col min="773" max="773" width="8.33203125" style="338" customWidth="1"/>
    <col min="774" max="774" width="7.5546875" style="338" customWidth="1"/>
    <col min="775" max="776" width="6.6640625" style="338" customWidth="1"/>
    <col min="777" max="777" width="3.33203125" style="338" bestFit="1" customWidth="1"/>
    <col min="778" max="778" width="7.5546875" style="338" customWidth="1"/>
    <col min="779" max="779" width="7.109375" style="338" customWidth="1"/>
    <col min="780" max="780" width="7.33203125" style="338" customWidth="1"/>
    <col min="781" max="781" width="12.33203125" style="338" customWidth="1"/>
    <col min="782" max="782" width="12.5546875" style="338" customWidth="1"/>
    <col min="783" max="1024" width="8.6640625" style="338"/>
    <col min="1025" max="1025" width="2.6640625" style="338" bestFit="1" customWidth="1"/>
    <col min="1026" max="1026" width="14.109375" style="338" customWidth="1"/>
    <col min="1027" max="1028" width="8.6640625" style="338"/>
    <col min="1029" max="1029" width="8.33203125" style="338" customWidth="1"/>
    <col min="1030" max="1030" width="7.5546875" style="338" customWidth="1"/>
    <col min="1031" max="1032" width="6.6640625" style="338" customWidth="1"/>
    <col min="1033" max="1033" width="3.33203125" style="338" bestFit="1" customWidth="1"/>
    <col min="1034" max="1034" width="7.5546875" style="338" customWidth="1"/>
    <col min="1035" max="1035" width="7.109375" style="338" customWidth="1"/>
    <col min="1036" max="1036" width="7.33203125" style="338" customWidth="1"/>
    <col min="1037" max="1037" width="12.33203125" style="338" customWidth="1"/>
    <col min="1038" max="1038" width="12.5546875" style="338" customWidth="1"/>
    <col min="1039" max="1280" width="8.6640625" style="338"/>
    <col min="1281" max="1281" width="2.6640625" style="338" bestFit="1" customWidth="1"/>
    <col min="1282" max="1282" width="14.109375" style="338" customWidth="1"/>
    <col min="1283" max="1284" width="8.6640625" style="338"/>
    <col min="1285" max="1285" width="8.33203125" style="338" customWidth="1"/>
    <col min="1286" max="1286" width="7.5546875" style="338" customWidth="1"/>
    <col min="1287" max="1288" width="6.6640625" style="338" customWidth="1"/>
    <col min="1289" max="1289" width="3.33203125" style="338" bestFit="1" customWidth="1"/>
    <col min="1290" max="1290" width="7.5546875" style="338" customWidth="1"/>
    <col min="1291" max="1291" width="7.109375" style="338" customWidth="1"/>
    <col min="1292" max="1292" width="7.33203125" style="338" customWidth="1"/>
    <col min="1293" max="1293" width="12.33203125" style="338" customWidth="1"/>
    <col min="1294" max="1294" width="12.5546875" style="338" customWidth="1"/>
    <col min="1295" max="1536" width="8.6640625" style="338"/>
    <col min="1537" max="1537" width="2.6640625" style="338" bestFit="1" customWidth="1"/>
    <col min="1538" max="1538" width="14.109375" style="338" customWidth="1"/>
    <col min="1539" max="1540" width="8.6640625" style="338"/>
    <col min="1541" max="1541" width="8.33203125" style="338" customWidth="1"/>
    <col min="1542" max="1542" width="7.5546875" style="338" customWidth="1"/>
    <col min="1543" max="1544" width="6.6640625" style="338" customWidth="1"/>
    <col min="1545" max="1545" width="3.33203125" style="338" bestFit="1" customWidth="1"/>
    <col min="1546" max="1546" width="7.5546875" style="338" customWidth="1"/>
    <col min="1547" max="1547" width="7.109375" style="338" customWidth="1"/>
    <col min="1548" max="1548" width="7.33203125" style="338" customWidth="1"/>
    <col min="1549" max="1549" width="12.33203125" style="338" customWidth="1"/>
    <col min="1550" max="1550" width="12.5546875" style="338" customWidth="1"/>
    <col min="1551" max="1792" width="8.6640625" style="338"/>
    <col min="1793" max="1793" width="2.6640625" style="338" bestFit="1" customWidth="1"/>
    <col min="1794" max="1794" width="14.109375" style="338" customWidth="1"/>
    <col min="1795" max="1796" width="8.6640625" style="338"/>
    <col min="1797" max="1797" width="8.33203125" style="338" customWidth="1"/>
    <col min="1798" max="1798" width="7.5546875" style="338" customWidth="1"/>
    <col min="1799" max="1800" width="6.6640625" style="338" customWidth="1"/>
    <col min="1801" max="1801" width="3.33203125" style="338" bestFit="1" customWidth="1"/>
    <col min="1802" max="1802" width="7.5546875" style="338" customWidth="1"/>
    <col min="1803" max="1803" width="7.109375" style="338" customWidth="1"/>
    <col min="1804" max="1804" width="7.33203125" style="338" customWidth="1"/>
    <col min="1805" max="1805" width="12.33203125" style="338" customWidth="1"/>
    <col min="1806" max="1806" width="12.5546875" style="338" customWidth="1"/>
    <col min="1807" max="2048" width="8.6640625" style="338"/>
    <col min="2049" max="2049" width="2.6640625" style="338" bestFit="1" customWidth="1"/>
    <col min="2050" max="2050" width="14.109375" style="338" customWidth="1"/>
    <col min="2051" max="2052" width="8.6640625" style="338"/>
    <col min="2053" max="2053" width="8.33203125" style="338" customWidth="1"/>
    <col min="2054" max="2054" width="7.5546875" style="338" customWidth="1"/>
    <col min="2055" max="2056" width="6.6640625" style="338" customWidth="1"/>
    <col min="2057" max="2057" width="3.33203125" style="338" bestFit="1" customWidth="1"/>
    <col min="2058" max="2058" width="7.5546875" style="338" customWidth="1"/>
    <col min="2059" max="2059" width="7.109375" style="338" customWidth="1"/>
    <col min="2060" max="2060" width="7.33203125" style="338" customWidth="1"/>
    <col min="2061" max="2061" width="12.33203125" style="338" customWidth="1"/>
    <col min="2062" max="2062" width="12.5546875" style="338" customWidth="1"/>
    <col min="2063" max="2304" width="8.6640625" style="338"/>
    <col min="2305" max="2305" width="2.6640625" style="338" bestFit="1" customWidth="1"/>
    <col min="2306" max="2306" width="14.109375" style="338" customWidth="1"/>
    <col min="2307" max="2308" width="8.6640625" style="338"/>
    <col min="2309" max="2309" width="8.33203125" style="338" customWidth="1"/>
    <col min="2310" max="2310" width="7.5546875" style="338" customWidth="1"/>
    <col min="2311" max="2312" width="6.6640625" style="338" customWidth="1"/>
    <col min="2313" max="2313" width="3.33203125" style="338" bestFit="1" customWidth="1"/>
    <col min="2314" max="2314" width="7.5546875" style="338" customWidth="1"/>
    <col min="2315" max="2315" width="7.109375" style="338" customWidth="1"/>
    <col min="2316" max="2316" width="7.33203125" style="338" customWidth="1"/>
    <col min="2317" max="2317" width="12.33203125" style="338" customWidth="1"/>
    <col min="2318" max="2318" width="12.5546875" style="338" customWidth="1"/>
    <col min="2319" max="2560" width="8.6640625" style="338"/>
    <col min="2561" max="2561" width="2.6640625" style="338" bestFit="1" customWidth="1"/>
    <col min="2562" max="2562" width="14.109375" style="338" customWidth="1"/>
    <col min="2563" max="2564" width="8.6640625" style="338"/>
    <col min="2565" max="2565" width="8.33203125" style="338" customWidth="1"/>
    <col min="2566" max="2566" width="7.5546875" style="338" customWidth="1"/>
    <col min="2567" max="2568" width="6.6640625" style="338" customWidth="1"/>
    <col min="2569" max="2569" width="3.33203125" style="338" bestFit="1" customWidth="1"/>
    <col min="2570" max="2570" width="7.5546875" style="338" customWidth="1"/>
    <col min="2571" max="2571" width="7.109375" style="338" customWidth="1"/>
    <col min="2572" max="2572" width="7.33203125" style="338" customWidth="1"/>
    <col min="2573" max="2573" width="12.33203125" style="338" customWidth="1"/>
    <col min="2574" max="2574" width="12.5546875" style="338" customWidth="1"/>
    <col min="2575" max="2816" width="8.6640625" style="338"/>
    <col min="2817" max="2817" width="2.6640625" style="338" bestFit="1" customWidth="1"/>
    <col min="2818" max="2818" width="14.109375" style="338" customWidth="1"/>
    <col min="2819" max="2820" width="8.6640625" style="338"/>
    <col min="2821" max="2821" width="8.33203125" style="338" customWidth="1"/>
    <col min="2822" max="2822" width="7.5546875" style="338" customWidth="1"/>
    <col min="2823" max="2824" width="6.6640625" style="338" customWidth="1"/>
    <col min="2825" max="2825" width="3.33203125" style="338" bestFit="1" customWidth="1"/>
    <col min="2826" max="2826" width="7.5546875" style="338" customWidth="1"/>
    <col min="2827" max="2827" width="7.109375" style="338" customWidth="1"/>
    <col min="2828" max="2828" width="7.33203125" style="338" customWidth="1"/>
    <col min="2829" max="2829" width="12.33203125" style="338" customWidth="1"/>
    <col min="2830" max="2830" width="12.5546875" style="338" customWidth="1"/>
    <col min="2831" max="3072" width="8.6640625" style="338"/>
    <col min="3073" max="3073" width="2.6640625" style="338" bestFit="1" customWidth="1"/>
    <col min="3074" max="3074" width="14.109375" style="338" customWidth="1"/>
    <col min="3075" max="3076" width="8.6640625" style="338"/>
    <col min="3077" max="3077" width="8.33203125" style="338" customWidth="1"/>
    <col min="3078" max="3078" width="7.5546875" style="338" customWidth="1"/>
    <col min="3079" max="3080" width="6.6640625" style="338" customWidth="1"/>
    <col min="3081" max="3081" width="3.33203125" style="338" bestFit="1" customWidth="1"/>
    <col min="3082" max="3082" width="7.5546875" style="338" customWidth="1"/>
    <col min="3083" max="3083" width="7.109375" style="338" customWidth="1"/>
    <col min="3084" max="3084" width="7.33203125" style="338" customWidth="1"/>
    <col min="3085" max="3085" width="12.33203125" style="338" customWidth="1"/>
    <col min="3086" max="3086" width="12.5546875" style="338" customWidth="1"/>
    <col min="3087" max="3328" width="8.6640625" style="338"/>
    <col min="3329" max="3329" width="2.6640625" style="338" bestFit="1" customWidth="1"/>
    <col min="3330" max="3330" width="14.109375" style="338" customWidth="1"/>
    <col min="3331" max="3332" width="8.6640625" style="338"/>
    <col min="3333" max="3333" width="8.33203125" style="338" customWidth="1"/>
    <col min="3334" max="3334" width="7.5546875" style="338" customWidth="1"/>
    <col min="3335" max="3336" width="6.6640625" style="338" customWidth="1"/>
    <col min="3337" max="3337" width="3.33203125" style="338" bestFit="1" customWidth="1"/>
    <col min="3338" max="3338" width="7.5546875" style="338" customWidth="1"/>
    <col min="3339" max="3339" width="7.109375" style="338" customWidth="1"/>
    <col min="3340" max="3340" width="7.33203125" style="338" customWidth="1"/>
    <col min="3341" max="3341" width="12.33203125" style="338" customWidth="1"/>
    <col min="3342" max="3342" width="12.5546875" style="338" customWidth="1"/>
    <col min="3343" max="3584" width="8.6640625" style="338"/>
    <col min="3585" max="3585" width="2.6640625" style="338" bestFit="1" customWidth="1"/>
    <col min="3586" max="3586" width="14.109375" style="338" customWidth="1"/>
    <col min="3587" max="3588" width="8.6640625" style="338"/>
    <col min="3589" max="3589" width="8.33203125" style="338" customWidth="1"/>
    <col min="3590" max="3590" width="7.5546875" style="338" customWidth="1"/>
    <col min="3591" max="3592" width="6.6640625" style="338" customWidth="1"/>
    <col min="3593" max="3593" width="3.33203125" style="338" bestFit="1" customWidth="1"/>
    <col min="3594" max="3594" width="7.5546875" style="338" customWidth="1"/>
    <col min="3595" max="3595" width="7.109375" style="338" customWidth="1"/>
    <col min="3596" max="3596" width="7.33203125" style="338" customWidth="1"/>
    <col min="3597" max="3597" width="12.33203125" style="338" customWidth="1"/>
    <col min="3598" max="3598" width="12.5546875" style="338" customWidth="1"/>
    <col min="3599" max="3840" width="8.6640625" style="338"/>
    <col min="3841" max="3841" width="2.6640625" style="338" bestFit="1" customWidth="1"/>
    <col min="3842" max="3842" width="14.109375" style="338" customWidth="1"/>
    <col min="3843" max="3844" width="8.6640625" style="338"/>
    <col min="3845" max="3845" width="8.33203125" style="338" customWidth="1"/>
    <col min="3846" max="3846" width="7.5546875" style="338" customWidth="1"/>
    <col min="3847" max="3848" width="6.6640625" style="338" customWidth="1"/>
    <col min="3849" max="3849" width="3.33203125" style="338" bestFit="1" customWidth="1"/>
    <col min="3850" max="3850" width="7.5546875" style="338" customWidth="1"/>
    <col min="3851" max="3851" width="7.109375" style="338" customWidth="1"/>
    <col min="3852" max="3852" width="7.33203125" style="338" customWidth="1"/>
    <col min="3853" max="3853" width="12.33203125" style="338" customWidth="1"/>
    <col min="3854" max="3854" width="12.5546875" style="338" customWidth="1"/>
    <col min="3855" max="4096" width="8.6640625" style="338"/>
    <col min="4097" max="4097" width="2.6640625" style="338" bestFit="1" customWidth="1"/>
    <col min="4098" max="4098" width="14.109375" style="338" customWidth="1"/>
    <col min="4099" max="4100" width="8.6640625" style="338"/>
    <col min="4101" max="4101" width="8.33203125" style="338" customWidth="1"/>
    <col min="4102" max="4102" width="7.5546875" style="338" customWidth="1"/>
    <col min="4103" max="4104" width="6.6640625" style="338" customWidth="1"/>
    <col min="4105" max="4105" width="3.33203125" style="338" bestFit="1" customWidth="1"/>
    <col min="4106" max="4106" width="7.5546875" style="338" customWidth="1"/>
    <col min="4107" max="4107" width="7.109375" style="338" customWidth="1"/>
    <col min="4108" max="4108" width="7.33203125" style="338" customWidth="1"/>
    <col min="4109" max="4109" width="12.33203125" style="338" customWidth="1"/>
    <col min="4110" max="4110" width="12.5546875" style="338" customWidth="1"/>
    <col min="4111" max="4352" width="8.6640625" style="338"/>
    <col min="4353" max="4353" width="2.6640625" style="338" bestFit="1" customWidth="1"/>
    <col min="4354" max="4354" width="14.109375" style="338" customWidth="1"/>
    <col min="4355" max="4356" width="8.6640625" style="338"/>
    <col min="4357" max="4357" width="8.33203125" style="338" customWidth="1"/>
    <col min="4358" max="4358" width="7.5546875" style="338" customWidth="1"/>
    <col min="4359" max="4360" width="6.6640625" style="338" customWidth="1"/>
    <col min="4361" max="4361" width="3.33203125" style="338" bestFit="1" customWidth="1"/>
    <col min="4362" max="4362" width="7.5546875" style="338" customWidth="1"/>
    <col min="4363" max="4363" width="7.109375" style="338" customWidth="1"/>
    <col min="4364" max="4364" width="7.33203125" style="338" customWidth="1"/>
    <col min="4365" max="4365" width="12.33203125" style="338" customWidth="1"/>
    <col min="4366" max="4366" width="12.5546875" style="338" customWidth="1"/>
    <col min="4367" max="4608" width="8.6640625" style="338"/>
    <col min="4609" max="4609" width="2.6640625" style="338" bestFit="1" customWidth="1"/>
    <col min="4610" max="4610" width="14.109375" style="338" customWidth="1"/>
    <col min="4611" max="4612" width="8.6640625" style="338"/>
    <col min="4613" max="4613" width="8.33203125" style="338" customWidth="1"/>
    <col min="4614" max="4614" width="7.5546875" style="338" customWidth="1"/>
    <col min="4615" max="4616" width="6.6640625" style="338" customWidth="1"/>
    <col min="4617" max="4617" width="3.33203125" style="338" bestFit="1" customWidth="1"/>
    <col min="4618" max="4618" width="7.5546875" style="338" customWidth="1"/>
    <col min="4619" max="4619" width="7.109375" style="338" customWidth="1"/>
    <col min="4620" max="4620" width="7.33203125" style="338" customWidth="1"/>
    <col min="4621" max="4621" width="12.33203125" style="338" customWidth="1"/>
    <col min="4622" max="4622" width="12.5546875" style="338" customWidth="1"/>
    <col min="4623" max="4864" width="8.6640625" style="338"/>
    <col min="4865" max="4865" width="2.6640625" style="338" bestFit="1" customWidth="1"/>
    <col min="4866" max="4866" width="14.109375" style="338" customWidth="1"/>
    <col min="4867" max="4868" width="8.6640625" style="338"/>
    <col min="4869" max="4869" width="8.33203125" style="338" customWidth="1"/>
    <col min="4870" max="4870" width="7.5546875" style="338" customWidth="1"/>
    <col min="4871" max="4872" width="6.6640625" style="338" customWidth="1"/>
    <col min="4873" max="4873" width="3.33203125" style="338" bestFit="1" customWidth="1"/>
    <col min="4874" max="4874" width="7.5546875" style="338" customWidth="1"/>
    <col min="4875" max="4875" width="7.109375" style="338" customWidth="1"/>
    <col min="4876" max="4876" width="7.33203125" style="338" customWidth="1"/>
    <col min="4877" max="4877" width="12.33203125" style="338" customWidth="1"/>
    <col min="4878" max="4878" width="12.5546875" style="338" customWidth="1"/>
    <col min="4879" max="5120" width="8.6640625" style="338"/>
    <col min="5121" max="5121" width="2.6640625" style="338" bestFit="1" customWidth="1"/>
    <col min="5122" max="5122" width="14.109375" style="338" customWidth="1"/>
    <col min="5123" max="5124" width="8.6640625" style="338"/>
    <col min="5125" max="5125" width="8.33203125" style="338" customWidth="1"/>
    <col min="5126" max="5126" width="7.5546875" style="338" customWidth="1"/>
    <col min="5127" max="5128" width="6.6640625" style="338" customWidth="1"/>
    <col min="5129" max="5129" width="3.33203125" style="338" bestFit="1" customWidth="1"/>
    <col min="5130" max="5130" width="7.5546875" style="338" customWidth="1"/>
    <col min="5131" max="5131" width="7.109375" style="338" customWidth="1"/>
    <col min="5132" max="5132" width="7.33203125" style="338" customWidth="1"/>
    <col min="5133" max="5133" width="12.33203125" style="338" customWidth="1"/>
    <col min="5134" max="5134" width="12.5546875" style="338" customWidth="1"/>
    <col min="5135" max="5376" width="8.6640625" style="338"/>
    <col min="5377" max="5377" width="2.6640625" style="338" bestFit="1" customWidth="1"/>
    <col min="5378" max="5378" width="14.109375" style="338" customWidth="1"/>
    <col min="5379" max="5380" width="8.6640625" style="338"/>
    <col min="5381" max="5381" width="8.33203125" style="338" customWidth="1"/>
    <col min="5382" max="5382" width="7.5546875" style="338" customWidth="1"/>
    <col min="5383" max="5384" width="6.6640625" style="338" customWidth="1"/>
    <col min="5385" max="5385" width="3.33203125" style="338" bestFit="1" customWidth="1"/>
    <col min="5386" max="5386" width="7.5546875" style="338" customWidth="1"/>
    <col min="5387" max="5387" width="7.109375" style="338" customWidth="1"/>
    <col min="5388" max="5388" width="7.33203125" style="338" customWidth="1"/>
    <col min="5389" max="5389" width="12.33203125" style="338" customWidth="1"/>
    <col min="5390" max="5390" width="12.5546875" style="338" customWidth="1"/>
    <col min="5391" max="5632" width="8.6640625" style="338"/>
    <col min="5633" max="5633" width="2.6640625" style="338" bestFit="1" customWidth="1"/>
    <col min="5634" max="5634" width="14.109375" style="338" customWidth="1"/>
    <col min="5635" max="5636" width="8.6640625" style="338"/>
    <col min="5637" max="5637" width="8.33203125" style="338" customWidth="1"/>
    <col min="5638" max="5638" width="7.5546875" style="338" customWidth="1"/>
    <col min="5639" max="5640" width="6.6640625" style="338" customWidth="1"/>
    <col min="5641" max="5641" width="3.33203125" style="338" bestFit="1" customWidth="1"/>
    <col min="5642" max="5642" width="7.5546875" style="338" customWidth="1"/>
    <col min="5643" max="5643" width="7.109375" style="338" customWidth="1"/>
    <col min="5644" max="5644" width="7.33203125" style="338" customWidth="1"/>
    <col min="5645" max="5645" width="12.33203125" style="338" customWidth="1"/>
    <col min="5646" max="5646" width="12.5546875" style="338" customWidth="1"/>
    <col min="5647" max="5888" width="8.6640625" style="338"/>
    <col min="5889" max="5889" width="2.6640625" style="338" bestFit="1" customWidth="1"/>
    <col min="5890" max="5890" width="14.109375" style="338" customWidth="1"/>
    <col min="5891" max="5892" width="8.6640625" style="338"/>
    <col min="5893" max="5893" width="8.33203125" style="338" customWidth="1"/>
    <col min="5894" max="5894" width="7.5546875" style="338" customWidth="1"/>
    <col min="5895" max="5896" width="6.6640625" style="338" customWidth="1"/>
    <col min="5897" max="5897" width="3.33203125" style="338" bestFit="1" customWidth="1"/>
    <col min="5898" max="5898" width="7.5546875" style="338" customWidth="1"/>
    <col min="5899" max="5899" width="7.109375" style="338" customWidth="1"/>
    <col min="5900" max="5900" width="7.33203125" style="338" customWidth="1"/>
    <col min="5901" max="5901" width="12.33203125" style="338" customWidth="1"/>
    <col min="5902" max="5902" width="12.5546875" style="338" customWidth="1"/>
    <col min="5903" max="6144" width="8.6640625" style="338"/>
    <col min="6145" max="6145" width="2.6640625" style="338" bestFit="1" customWidth="1"/>
    <col min="6146" max="6146" width="14.109375" style="338" customWidth="1"/>
    <col min="6147" max="6148" width="8.6640625" style="338"/>
    <col min="6149" max="6149" width="8.33203125" style="338" customWidth="1"/>
    <col min="6150" max="6150" width="7.5546875" style="338" customWidth="1"/>
    <col min="6151" max="6152" width="6.6640625" style="338" customWidth="1"/>
    <col min="6153" max="6153" width="3.33203125" style="338" bestFit="1" customWidth="1"/>
    <col min="6154" max="6154" width="7.5546875" style="338" customWidth="1"/>
    <col min="6155" max="6155" width="7.109375" style="338" customWidth="1"/>
    <col min="6156" max="6156" width="7.33203125" style="338" customWidth="1"/>
    <col min="6157" max="6157" width="12.33203125" style="338" customWidth="1"/>
    <col min="6158" max="6158" width="12.5546875" style="338" customWidth="1"/>
    <col min="6159" max="6400" width="8.6640625" style="338"/>
    <col min="6401" max="6401" width="2.6640625" style="338" bestFit="1" customWidth="1"/>
    <col min="6402" max="6402" width="14.109375" style="338" customWidth="1"/>
    <col min="6403" max="6404" width="8.6640625" style="338"/>
    <col min="6405" max="6405" width="8.33203125" style="338" customWidth="1"/>
    <col min="6406" max="6406" width="7.5546875" style="338" customWidth="1"/>
    <col min="6407" max="6408" width="6.6640625" style="338" customWidth="1"/>
    <col min="6409" max="6409" width="3.33203125" style="338" bestFit="1" customWidth="1"/>
    <col min="6410" max="6410" width="7.5546875" style="338" customWidth="1"/>
    <col min="6411" max="6411" width="7.109375" style="338" customWidth="1"/>
    <col min="6412" max="6412" width="7.33203125" style="338" customWidth="1"/>
    <col min="6413" max="6413" width="12.33203125" style="338" customWidth="1"/>
    <col min="6414" max="6414" width="12.5546875" style="338" customWidth="1"/>
    <col min="6415" max="6656" width="8.6640625" style="338"/>
    <col min="6657" max="6657" width="2.6640625" style="338" bestFit="1" customWidth="1"/>
    <col min="6658" max="6658" width="14.109375" style="338" customWidth="1"/>
    <col min="6659" max="6660" width="8.6640625" style="338"/>
    <col min="6661" max="6661" width="8.33203125" style="338" customWidth="1"/>
    <col min="6662" max="6662" width="7.5546875" style="338" customWidth="1"/>
    <col min="6663" max="6664" width="6.6640625" style="338" customWidth="1"/>
    <col min="6665" max="6665" width="3.33203125" style="338" bestFit="1" customWidth="1"/>
    <col min="6666" max="6666" width="7.5546875" style="338" customWidth="1"/>
    <col min="6667" max="6667" width="7.109375" style="338" customWidth="1"/>
    <col min="6668" max="6668" width="7.33203125" style="338" customWidth="1"/>
    <col min="6669" max="6669" width="12.33203125" style="338" customWidth="1"/>
    <col min="6670" max="6670" width="12.5546875" style="338" customWidth="1"/>
    <col min="6671" max="6912" width="8.6640625" style="338"/>
    <col min="6913" max="6913" width="2.6640625" style="338" bestFit="1" customWidth="1"/>
    <col min="6914" max="6914" width="14.109375" style="338" customWidth="1"/>
    <col min="6915" max="6916" width="8.6640625" style="338"/>
    <col min="6917" max="6917" width="8.33203125" style="338" customWidth="1"/>
    <col min="6918" max="6918" width="7.5546875" style="338" customWidth="1"/>
    <col min="6919" max="6920" width="6.6640625" style="338" customWidth="1"/>
    <col min="6921" max="6921" width="3.33203125" style="338" bestFit="1" customWidth="1"/>
    <col min="6922" max="6922" width="7.5546875" style="338" customWidth="1"/>
    <col min="6923" max="6923" width="7.109375" style="338" customWidth="1"/>
    <col min="6924" max="6924" width="7.33203125" style="338" customWidth="1"/>
    <col min="6925" max="6925" width="12.33203125" style="338" customWidth="1"/>
    <col min="6926" max="6926" width="12.5546875" style="338" customWidth="1"/>
    <col min="6927" max="7168" width="8.6640625" style="338"/>
    <col min="7169" max="7169" width="2.6640625" style="338" bestFit="1" customWidth="1"/>
    <col min="7170" max="7170" width="14.109375" style="338" customWidth="1"/>
    <col min="7171" max="7172" width="8.6640625" style="338"/>
    <col min="7173" max="7173" width="8.33203125" style="338" customWidth="1"/>
    <col min="7174" max="7174" width="7.5546875" style="338" customWidth="1"/>
    <col min="7175" max="7176" width="6.6640625" style="338" customWidth="1"/>
    <col min="7177" max="7177" width="3.33203125" style="338" bestFit="1" customWidth="1"/>
    <col min="7178" max="7178" width="7.5546875" style="338" customWidth="1"/>
    <col min="7179" max="7179" width="7.109375" style="338" customWidth="1"/>
    <col min="7180" max="7180" width="7.33203125" style="338" customWidth="1"/>
    <col min="7181" max="7181" width="12.33203125" style="338" customWidth="1"/>
    <col min="7182" max="7182" width="12.5546875" style="338" customWidth="1"/>
    <col min="7183" max="7424" width="8.6640625" style="338"/>
    <col min="7425" max="7425" width="2.6640625" style="338" bestFit="1" customWidth="1"/>
    <col min="7426" max="7426" width="14.109375" style="338" customWidth="1"/>
    <col min="7427" max="7428" width="8.6640625" style="338"/>
    <col min="7429" max="7429" width="8.33203125" style="338" customWidth="1"/>
    <col min="7430" max="7430" width="7.5546875" style="338" customWidth="1"/>
    <col min="7431" max="7432" width="6.6640625" style="338" customWidth="1"/>
    <col min="7433" max="7433" width="3.33203125" style="338" bestFit="1" customWidth="1"/>
    <col min="7434" max="7434" width="7.5546875" style="338" customWidth="1"/>
    <col min="7435" max="7435" width="7.109375" style="338" customWidth="1"/>
    <col min="7436" max="7436" width="7.33203125" style="338" customWidth="1"/>
    <col min="7437" max="7437" width="12.33203125" style="338" customWidth="1"/>
    <col min="7438" max="7438" width="12.5546875" style="338" customWidth="1"/>
    <col min="7439" max="7680" width="8.6640625" style="338"/>
    <col min="7681" max="7681" width="2.6640625" style="338" bestFit="1" customWidth="1"/>
    <col min="7682" max="7682" width="14.109375" style="338" customWidth="1"/>
    <col min="7683" max="7684" width="8.6640625" style="338"/>
    <col min="7685" max="7685" width="8.33203125" style="338" customWidth="1"/>
    <col min="7686" max="7686" width="7.5546875" style="338" customWidth="1"/>
    <col min="7687" max="7688" width="6.6640625" style="338" customWidth="1"/>
    <col min="7689" max="7689" width="3.33203125" style="338" bestFit="1" customWidth="1"/>
    <col min="7690" max="7690" width="7.5546875" style="338" customWidth="1"/>
    <col min="7691" max="7691" width="7.109375" style="338" customWidth="1"/>
    <col min="7692" max="7692" width="7.33203125" style="338" customWidth="1"/>
    <col min="7693" max="7693" width="12.33203125" style="338" customWidth="1"/>
    <col min="7694" max="7694" width="12.5546875" style="338" customWidth="1"/>
    <col min="7695" max="7936" width="8.6640625" style="338"/>
    <col min="7937" max="7937" width="2.6640625" style="338" bestFit="1" customWidth="1"/>
    <col min="7938" max="7938" width="14.109375" style="338" customWidth="1"/>
    <col min="7939" max="7940" width="8.6640625" style="338"/>
    <col min="7941" max="7941" width="8.33203125" style="338" customWidth="1"/>
    <col min="7942" max="7942" width="7.5546875" style="338" customWidth="1"/>
    <col min="7943" max="7944" width="6.6640625" style="338" customWidth="1"/>
    <col min="7945" max="7945" width="3.33203125" style="338" bestFit="1" customWidth="1"/>
    <col min="7946" max="7946" width="7.5546875" style="338" customWidth="1"/>
    <col min="7947" max="7947" width="7.109375" style="338" customWidth="1"/>
    <col min="7948" max="7948" width="7.33203125" style="338" customWidth="1"/>
    <col min="7949" max="7949" width="12.33203125" style="338" customWidth="1"/>
    <col min="7950" max="7950" width="12.5546875" style="338" customWidth="1"/>
    <col min="7951" max="8192" width="8.6640625" style="338"/>
    <col min="8193" max="8193" width="2.6640625" style="338" bestFit="1" customWidth="1"/>
    <col min="8194" max="8194" width="14.109375" style="338" customWidth="1"/>
    <col min="8195" max="8196" width="8.6640625" style="338"/>
    <col min="8197" max="8197" width="8.33203125" style="338" customWidth="1"/>
    <col min="8198" max="8198" width="7.5546875" style="338" customWidth="1"/>
    <col min="8199" max="8200" width="6.6640625" style="338" customWidth="1"/>
    <col min="8201" max="8201" width="3.33203125" style="338" bestFit="1" customWidth="1"/>
    <col min="8202" max="8202" width="7.5546875" style="338" customWidth="1"/>
    <col min="8203" max="8203" width="7.109375" style="338" customWidth="1"/>
    <col min="8204" max="8204" width="7.33203125" style="338" customWidth="1"/>
    <col min="8205" max="8205" width="12.33203125" style="338" customWidth="1"/>
    <col min="8206" max="8206" width="12.5546875" style="338" customWidth="1"/>
    <col min="8207" max="8448" width="8.6640625" style="338"/>
    <col min="8449" max="8449" width="2.6640625" style="338" bestFit="1" customWidth="1"/>
    <col min="8450" max="8450" width="14.109375" style="338" customWidth="1"/>
    <col min="8451" max="8452" width="8.6640625" style="338"/>
    <col min="8453" max="8453" width="8.33203125" style="338" customWidth="1"/>
    <col min="8454" max="8454" width="7.5546875" style="338" customWidth="1"/>
    <col min="8455" max="8456" width="6.6640625" style="338" customWidth="1"/>
    <col min="8457" max="8457" width="3.33203125" style="338" bestFit="1" customWidth="1"/>
    <col min="8458" max="8458" width="7.5546875" style="338" customWidth="1"/>
    <col min="8459" max="8459" width="7.109375" style="338" customWidth="1"/>
    <col min="8460" max="8460" width="7.33203125" style="338" customWidth="1"/>
    <col min="8461" max="8461" width="12.33203125" style="338" customWidth="1"/>
    <col min="8462" max="8462" width="12.5546875" style="338" customWidth="1"/>
    <col min="8463" max="8704" width="8.6640625" style="338"/>
    <col min="8705" max="8705" width="2.6640625" style="338" bestFit="1" customWidth="1"/>
    <col min="8706" max="8706" width="14.109375" style="338" customWidth="1"/>
    <col min="8707" max="8708" width="8.6640625" style="338"/>
    <col min="8709" max="8709" width="8.33203125" style="338" customWidth="1"/>
    <col min="8710" max="8710" width="7.5546875" style="338" customWidth="1"/>
    <col min="8711" max="8712" width="6.6640625" style="338" customWidth="1"/>
    <col min="8713" max="8713" width="3.33203125" style="338" bestFit="1" customWidth="1"/>
    <col min="8714" max="8714" width="7.5546875" style="338" customWidth="1"/>
    <col min="8715" max="8715" width="7.109375" style="338" customWidth="1"/>
    <col min="8716" max="8716" width="7.33203125" style="338" customWidth="1"/>
    <col min="8717" max="8717" width="12.33203125" style="338" customWidth="1"/>
    <col min="8718" max="8718" width="12.5546875" style="338" customWidth="1"/>
    <col min="8719" max="8960" width="8.6640625" style="338"/>
    <col min="8961" max="8961" width="2.6640625" style="338" bestFit="1" customWidth="1"/>
    <col min="8962" max="8962" width="14.109375" style="338" customWidth="1"/>
    <col min="8963" max="8964" width="8.6640625" style="338"/>
    <col min="8965" max="8965" width="8.33203125" style="338" customWidth="1"/>
    <col min="8966" max="8966" width="7.5546875" style="338" customWidth="1"/>
    <col min="8967" max="8968" width="6.6640625" style="338" customWidth="1"/>
    <col min="8969" max="8969" width="3.33203125" style="338" bestFit="1" customWidth="1"/>
    <col min="8970" max="8970" width="7.5546875" style="338" customWidth="1"/>
    <col min="8971" max="8971" width="7.109375" style="338" customWidth="1"/>
    <col min="8972" max="8972" width="7.33203125" style="338" customWidth="1"/>
    <col min="8973" max="8973" width="12.33203125" style="338" customWidth="1"/>
    <col min="8974" max="8974" width="12.5546875" style="338" customWidth="1"/>
    <col min="8975" max="9216" width="8.6640625" style="338"/>
    <col min="9217" max="9217" width="2.6640625" style="338" bestFit="1" customWidth="1"/>
    <col min="9218" max="9218" width="14.109375" style="338" customWidth="1"/>
    <col min="9219" max="9220" width="8.6640625" style="338"/>
    <col min="9221" max="9221" width="8.33203125" style="338" customWidth="1"/>
    <col min="9222" max="9222" width="7.5546875" style="338" customWidth="1"/>
    <col min="9223" max="9224" width="6.6640625" style="338" customWidth="1"/>
    <col min="9225" max="9225" width="3.33203125" style="338" bestFit="1" customWidth="1"/>
    <col min="9226" max="9226" width="7.5546875" style="338" customWidth="1"/>
    <col min="9227" max="9227" width="7.109375" style="338" customWidth="1"/>
    <col min="9228" max="9228" width="7.33203125" style="338" customWidth="1"/>
    <col min="9229" max="9229" width="12.33203125" style="338" customWidth="1"/>
    <col min="9230" max="9230" width="12.5546875" style="338" customWidth="1"/>
    <col min="9231" max="9472" width="8.6640625" style="338"/>
    <col min="9473" max="9473" width="2.6640625" style="338" bestFit="1" customWidth="1"/>
    <col min="9474" max="9474" width="14.109375" style="338" customWidth="1"/>
    <col min="9475" max="9476" width="8.6640625" style="338"/>
    <col min="9477" max="9477" width="8.33203125" style="338" customWidth="1"/>
    <col min="9478" max="9478" width="7.5546875" style="338" customWidth="1"/>
    <col min="9479" max="9480" width="6.6640625" style="338" customWidth="1"/>
    <col min="9481" max="9481" width="3.33203125" style="338" bestFit="1" customWidth="1"/>
    <col min="9482" max="9482" width="7.5546875" style="338" customWidth="1"/>
    <col min="9483" max="9483" width="7.109375" style="338" customWidth="1"/>
    <col min="9484" max="9484" width="7.33203125" style="338" customWidth="1"/>
    <col min="9485" max="9485" width="12.33203125" style="338" customWidth="1"/>
    <col min="9486" max="9486" width="12.5546875" style="338" customWidth="1"/>
    <col min="9487" max="9728" width="8.6640625" style="338"/>
    <col min="9729" max="9729" width="2.6640625" style="338" bestFit="1" customWidth="1"/>
    <col min="9730" max="9730" width="14.109375" style="338" customWidth="1"/>
    <col min="9731" max="9732" width="8.6640625" style="338"/>
    <col min="9733" max="9733" width="8.33203125" style="338" customWidth="1"/>
    <col min="9734" max="9734" width="7.5546875" style="338" customWidth="1"/>
    <col min="9735" max="9736" width="6.6640625" style="338" customWidth="1"/>
    <col min="9737" max="9737" width="3.33203125" style="338" bestFit="1" customWidth="1"/>
    <col min="9738" max="9738" width="7.5546875" style="338" customWidth="1"/>
    <col min="9739" max="9739" width="7.109375" style="338" customWidth="1"/>
    <col min="9740" max="9740" width="7.33203125" style="338" customWidth="1"/>
    <col min="9741" max="9741" width="12.33203125" style="338" customWidth="1"/>
    <col min="9742" max="9742" width="12.5546875" style="338" customWidth="1"/>
    <col min="9743" max="9984" width="8.6640625" style="338"/>
    <col min="9985" max="9985" width="2.6640625" style="338" bestFit="1" customWidth="1"/>
    <col min="9986" max="9986" width="14.109375" style="338" customWidth="1"/>
    <col min="9987" max="9988" width="8.6640625" style="338"/>
    <col min="9989" max="9989" width="8.33203125" style="338" customWidth="1"/>
    <col min="9990" max="9990" width="7.5546875" style="338" customWidth="1"/>
    <col min="9991" max="9992" width="6.6640625" style="338" customWidth="1"/>
    <col min="9993" max="9993" width="3.33203125" style="338" bestFit="1" customWidth="1"/>
    <col min="9994" max="9994" width="7.5546875" style="338" customWidth="1"/>
    <col min="9995" max="9995" width="7.109375" style="338" customWidth="1"/>
    <col min="9996" max="9996" width="7.33203125" style="338" customWidth="1"/>
    <col min="9997" max="9997" width="12.33203125" style="338" customWidth="1"/>
    <col min="9998" max="9998" width="12.5546875" style="338" customWidth="1"/>
    <col min="9999" max="10240" width="8.6640625" style="338"/>
    <col min="10241" max="10241" width="2.6640625" style="338" bestFit="1" customWidth="1"/>
    <col min="10242" max="10242" width="14.109375" style="338" customWidth="1"/>
    <col min="10243" max="10244" width="8.6640625" style="338"/>
    <col min="10245" max="10245" width="8.33203125" style="338" customWidth="1"/>
    <col min="10246" max="10246" width="7.5546875" style="338" customWidth="1"/>
    <col min="10247" max="10248" width="6.6640625" style="338" customWidth="1"/>
    <col min="10249" max="10249" width="3.33203125" style="338" bestFit="1" customWidth="1"/>
    <col min="10250" max="10250" width="7.5546875" style="338" customWidth="1"/>
    <col min="10251" max="10251" width="7.109375" style="338" customWidth="1"/>
    <col min="10252" max="10252" width="7.33203125" style="338" customWidth="1"/>
    <col min="10253" max="10253" width="12.33203125" style="338" customWidth="1"/>
    <col min="10254" max="10254" width="12.5546875" style="338" customWidth="1"/>
    <col min="10255" max="10496" width="8.6640625" style="338"/>
    <col min="10497" max="10497" width="2.6640625" style="338" bestFit="1" customWidth="1"/>
    <col min="10498" max="10498" width="14.109375" style="338" customWidth="1"/>
    <col min="10499" max="10500" width="8.6640625" style="338"/>
    <col min="10501" max="10501" width="8.33203125" style="338" customWidth="1"/>
    <col min="10502" max="10502" width="7.5546875" style="338" customWidth="1"/>
    <col min="10503" max="10504" width="6.6640625" style="338" customWidth="1"/>
    <col min="10505" max="10505" width="3.33203125" style="338" bestFit="1" customWidth="1"/>
    <col min="10506" max="10506" width="7.5546875" style="338" customWidth="1"/>
    <col min="10507" max="10507" width="7.109375" style="338" customWidth="1"/>
    <col min="10508" max="10508" width="7.33203125" style="338" customWidth="1"/>
    <col min="10509" max="10509" width="12.33203125" style="338" customWidth="1"/>
    <col min="10510" max="10510" width="12.5546875" style="338" customWidth="1"/>
    <col min="10511" max="10752" width="8.6640625" style="338"/>
    <col min="10753" max="10753" width="2.6640625" style="338" bestFit="1" customWidth="1"/>
    <col min="10754" max="10754" width="14.109375" style="338" customWidth="1"/>
    <col min="10755" max="10756" width="8.6640625" style="338"/>
    <col min="10757" max="10757" width="8.33203125" style="338" customWidth="1"/>
    <col min="10758" max="10758" width="7.5546875" style="338" customWidth="1"/>
    <col min="10759" max="10760" width="6.6640625" style="338" customWidth="1"/>
    <col min="10761" max="10761" width="3.33203125" style="338" bestFit="1" customWidth="1"/>
    <col min="10762" max="10762" width="7.5546875" style="338" customWidth="1"/>
    <col min="10763" max="10763" width="7.109375" style="338" customWidth="1"/>
    <col min="10764" max="10764" width="7.33203125" style="338" customWidth="1"/>
    <col min="10765" max="10765" width="12.33203125" style="338" customWidth="1"/>
    <col min="10766" max="10766" width="12.5546875" style="338" customWidth="1"/>
    <col min="10767" max="11008" width="8.6640625" style="338"/>
    <col min="11009" max="11009" width="2.6640625" style="338" bestFit="1" customWidth="1"/>
    <col min="11010" max="11010" width="14.109375" style="338" customWidth="1"/>
    <col min="11011" max="11012" width="8.6640625" style="338"/>
    <col min="11013" max="11013" width="8.33203125" style="338" customWidth="1"/>
    <col min="11014" max="11014" width="7.5546875" style="338" customWidth="1"/>
    <col min="11015" max="11016" width="6.6640625" style="338" customWidth="1"/>
    <col min="11017" max="11017" width="3.33203125" style="338" bestFit="1" customWidth="1"/>
    <col min="11018" max="11018" width="7.5546875" style="338" customWidth="1"/>
    <col min="11019" max="11019" width="7.109375" style="338" customWidth="1"/>
    <col min="11020" max="11020" width="7.33203125" style="338" customWidth="1"/>
    <col min="11021" max="11021" width="12.33203125" style="338" customWidth="1"/>
    <col min="11022" max="11022" width="12.5546875" style="338" customWidth="1"/>
    <col min="11023" max="11264" width="8.6640625" style="338"/>
    <col min="11265" max="11265" width="2.6640625" style="338" bestFit="1" customWidth="1"/>
    <col min="11266" max="11266" width="14.109375" style="338" customWidth="1"/>
    <col min="11267" max="11268" width="8.6640625" style="338"/>
    <col min="11269" max="11269" width="8.33203125" style="338" customWidth="1"/>
    <col min="11270" max="11270" width="7.5546875" style="338" customWidth="1"/>
    <col min="11271" max="11272" width="6.6640625" style="338" customWidth="1"/>
    <col min="11273" max="11273" width="3.33203125" style="338" bestFit="1" customWidth="1"/>
    <col min="11274" max="11274" width="7.5546875" style="338" customWidth="1"/>
    <col min="11275" max="11275" width="7.109375" style="338" customWidth="1"/>
    <col min="11276" max="11276" width="7.33203125" style="338" customWidth="1"/>
    <col min="11277" max="11277" width="12.33203125" style="338" customWidth="1"/>
    <col min="11278" max="11278" width="12.5546875" style="338" customWidth="1"/>
    <col min="11279" max="11520" width="8.6640625" style="338"/>
    <col min="11521" max="11521" width="2.6640625" style="338" bestFit="1" customWidth="1"/>
    <col min="11522" max="11522" width="14.109375" style="338" customWidth="1"/>
    <col min="11523" max="11524" width="8.6640625" style="338"/>
    <col min="11525" max="11525" width="8.33203125" style="338" customWidth="1"/>
    <col min="11526" max="11526" width="7.5546875" style="338" customWidth="1"/>
    <col min="11527" max="11528" width="6.6640625" style="338" customWidth="1"/>
    <col min="11529" max="11529" width="3.33203125" style="338" bestFit="1" customWidth="1"/>
    <col min="11530" max="11530" width="7.5546875" style="338" customWidth="1"/>
    <col min="11531" max="11531" width="7.109375" style="338" customWidth="1"/>
    <col min="11532" max="11532" width="7.33203125" style="338" customWidth="1"/>
    <col min="11533" max="11533" width="12.33203125" style="338" customWidth="1"/>
    <col min="11534" max="11534" width="12.5546875" style="338" customWidth="1"/>
    <col min="11535" max="11776" width="8.6640625" style="338"/>
    <col min="11777" max="11777" width="2.6640625" style="338" bestFit="1" customWidth="1"/>
    <col min="11778" max="11778" width="14.109375" style="338" customWidth="1"/>
    <col min="11779" max="11780" width="8.6640625" style="338"/>
    <col min="11781" max="11781" width="8.33203125" style="338" customWidth="1"/>
    <col min="11782" max="11782" width="7.5546875" style="338" customWidth="1"/>
    <col min="11783" max="11784" width="6.6640625" style="338" customWidth="1"/>
    <col min="11785" max="11785" width="3.33203125" style="338" bestFit="1" customWidth="1"/>
    <col min="11786" max="11786" width="7.5546875" style="338" customWidth="1"/>
    <col min="11787" max="11787" width="7.109375" style="338" customWidth="1"/>
    <col min="11788" max="11788" width="7.33203125" style="338" customWidth="1"/>
    <col min="11789" max="11789" width="12.33203125" style="338" customWidth="1"/>
    <col min="11790" max="11790" width="12.5546875" style="338" customWidth="1"/>
    <col min="11791" max="12032" width="8.6640625" style="338"/>
    <col min="12033" max="12033" width="2.6640625" style="338" bestFit="1" customWidth="1"/>
    <col min="12034" max="12034" width="14.109375" style="338" customWidth="1"/>
    <col min="12035" max="12036" width="8.6640625" style="338"/>
    <col min="12037" max="12037" width="8.33203125" style="338" customWidth="1"/>
    <col min="12038" max="12038" width="7.5546875" style="338" customWidth="1"/>
    <col min="12039" max="12040" width="6.6640625" style="338" customWidth="1"/>
    <col min="12041" max="12041" width="3.33203125" style="338" bestFit="1" customWidth="1"/>
    <col min="12042" max="12042" width="7.5546875" style="338" customWidth="1"/>
    <col min="12043" max="12043" width="7.109375" style="338" customWidth="1"/>
    <col min="12044" max="12044" width="7.33203125" style="338" customWidth="1"/>
    <col min="12045" max="12045" width="12.33203125" style="338" customWidth="1"/>
    <col min="12046" max="12046" width="12.5546875" style="338" customWidth="1"/>
    <col min="12047" max="12288" width="8.6640625" style="338"/>
    <col min="12289" max="12289" width="2.6640625" style="338" bestFit="1" customWidth="1"/>
    <col min="12290" max="12290" width="14.109375" style="338" customWidth="1"/>
    <col min="12291" max="12292" width="8.6640625" style="338"/>
    <col min="12293" max="12293" width="8.33203125" style="338" customWidth="1"/>
    <col min="12294" max="12294" width="7.5546875" style="338" customWidth="1"/>
    <col min="12295" max="12296" width="6.6640625" style="338" customWidth="1"/>
    <col min="12297" max="12297" width="3.33203125" style="338" bestFit="1" customWidth="1"/>
    <col min="12298" max="12298" width="7.5546875" style="338" customWidth="1"/>
    <col min="12299" max="12299" width="7.109375" style="338" customWidth="1"/>
    <col min="12300" max="12300" width="7.33203125" style="338" customWidth="1"/>
    <col min="12301" max="12301" width="12.33203125" style="338" customWidth="1"/>
    <col min="12302" max="12302" width="12.5546875" style="338" customWidth="1"/>
    <col min="12303" max="12544" width="8.6640625" style="338"/>
    <col min="12545" max="12545" width="2.6640625" style="338" bestFit="1" customWidth="1"/>
    <col min="12546" max="12546" width="14.109375" style="338" customWidth="1"/>
    <col min="12547" max="12548" width="8.6640625" style="338"/>
    <col min="12549" max="12549" width="8.33203125" style="338" customWidth="1"/>
    <col min="12550" max="12550" width="7.5546875" style="338" customWidth="1"/>
    <col min="12551" max="12552" width="6.6640625" style="338" customWidth="1"/>
    <col min="12553" max="12553" width="3.33203125" style="338" bestFit="1" customWidth="1"/>
    <col min="12554" max="12554" width="7.5546875" style="338" customWidth="1"/>
    <col min="12555" max="12555" width="7.109375" style="338" customWidth="1"/>
    <col min="12556" max="12556" width="7.33203125" style="338" customWidth="1"/>
    <col min="12557" max="12557" width="12.33203125" style="338" customWidth="1"/>
    <col min="12558" max="12558" width="12.5546875" style="338" customWidth="1"/>
    <col min="12559" max="12800" width="8.6640625" style="338"/>
    <col min="12801" max="12801" width="2.6640625" style="338" bestFit="1" customWidth="1"/>
    <col min="12802" max="12802" width="14.109375" style="338" customWidth="1"/>
    <col min="12803" max="12804" width="8.6640625" style="338"/>
    <col min="12805" max="12805" width="8.33203125" style="338" customWidth="1"/>
    <col min="12806" max="12806" width="7.5546875" style="338" customWidth="1"/>
    <col min="12807" max="12808" width="6.6640625" style="338" customWidth="1"/>
    <col min="12809" max="12809" width="3.33203125" style="338" bestFit="1" customWidth="1"/>
    <col min="12810" max="12810" width="7.5546875" style="338" customWidth="1"/>
    <col min="12811" max="12811" width="7.109375" style="338" customWidth="1"/>
    <col min="12812" max="12812" width="7.33203125" style="338" customWidth="1"/>
    <col min="12813" max="12813" width="12.33203125" style="338" customWidth="1"/>
    <col min="12814" max="12814" width="12.5546875" style="338" customWidth="1"/>
    <col min="12815" max="13056" width="8.6640625" style="338"/>
    <col min="13057" max="13057" width="2.6640625" style="338" bestFit="1" customWidth="1"/>
    <col min="13058" max="13058" width="14.109375" style="338" customWidth="1"/>
    <col min="13059" max="13060" width="8.6640625" style="338"/>
    <col min="13061" max="13061" width="8.33203125" style="338" customWidth="1"/>
    <col min="13062" max="13062" width="7.5546875" style="338" customWidth="1"/>
    <col min="13063" max="13064" width="6.6640625" style="338" customWidth="1"/>
    <col min="13065" max="13065" width="3.33203125" style="338" bestFit="1" customWidth="1"/>
    <col min="13066" max="13066" width="7.5546875" style="338" customWidth="1"/>
    <col min="13067" max="13067" width="7.109375" style="338" customWidth="1"/>
    <col min="13068" max="13068" width="7.33203125" style="338" customWidth="1"/>
    <col min="13069" max="13069" width="12.33203125" style="338" customWidth="1"/>
    <col min="13070" max="13070" width="12.5546875" style="338" customWidth="1"/>
    <col min="13071" max="13312" width="8.6640625" style="338"/>
    <col min="13313" max="13313" width="2.6640625" style="338" bestFit="1" customWidth="1"/>
    <col min="13314" max="13314" width="14.109375" style="338" customWidth="1"/>
    <col min="13315" max="13316" width="8.6640625" style="338"/>
    <col min="13317" max="13317" width="8.33203125" style="338" customWidth="1"/>
    <col min="13318" max="13318" width="7.5546875" style="338" customWidth="1"/>
    <col min="13319" max="13320" width="6.6640625" style="338" customWidth="1"/>
    <col min="13321" max="13321" width="3.33203125" style="338" bestFit="1" customWidth="1"/>
    <col min="13322" max="13322" width="7.5546875" style="338" customWidth="1"/>
    <col min="13323" max="13323" width="7.109375" style="338" customWidth="1"/>
    <col min="13324" max="13324" width="7.33203125" style="338" customWidth="1"/>
    <col min="13325" max="13325" width="12.33203125" style="338" customWidth="1"/>
    <col min="13326" max="13326" width="12.5546875" style="338" customWidth="1"/>
    <col min="13327" max="13568" width="8.6640625" style="338"/>
    <col min="13569" max="13569" width="2.6640625" style="338" bestFit="1" customWidth="1"/>
    <col min="13570" max="13570" width="14.109375" style="338" customWidth="1"/>
    <col min="13571" max="13572" width="8.6640625" style="338"/>
    <col min="13573" max="13573" width="8.33203125" style="338" customWidth="1"/>
    <col min="13574" max="13574" width="7.5546875" style="338" customWidth="1"/>
    <col min="13575" max="13576" width="6.6640625" style="338" customWidth="1"/>
    <col min="13577" max="13577" width="3.33203125" style="338" bestFit="1" customWidth="1"/>
    <col min="13578" max="13578" width="7.5546875" style="338" customWidth="1"/>
    <col min="13579" max="13579" width="7.109375" style="338" customWidth="1"/>
    <col min="13580" max="13580" width="7.33203125" style="338" customWidth="1"/>
    <col min="13581" max="13581" width="12.33203125" style="338" customWidth="1"/>
    <col min="13582" max="13582" width="12.5546875" style="338" customWidth="1"/>
    <col min="13583" max="13824" width="8.6640625" style="338"/>
    <col min="13825" max="13825" width="2.6640625" style="338" bestFit="1" customWidth="1"/>
    <col min="13826" max="13826" width="14.109375" style="338" customWidth="1"/>
    <col min="13827" max="13828" width="8.6640625" style="338"/>
    <col min="13829" max="13829" width="8.33203125" style="338" customWidth="1"/>
    <col min="13830" max="13830" width="7.5546875" style="338" customWidth="1"/>
    <col min="13831" max="13832" width="6.6640625" style="338" customWidth="1"/>
    <col min="13833" max="13833" width="3.33203125" style="338" bestFit="1" customWidth="1"/>
    <col min="13834" max="13834" width="7.5546875" style="338" customWidth="1"/>
    <col min="13835" max="13835" width="7.109375" style="338" customWidth="1"/>
    <col min="13836" max="13836" width="7.33203125" style="338" customWidth="1"/>
    <col min="13837" max="13837" width="12.33203125" style="338" customWidth="1"/>
    <col min="13838" max="13838" width="12.5546875" style="338" customWidth="1"/>
    <col min="13839" max="14080" width="8.6640625" style="338"/>
    <col min="14081" max="14081" width="2.6640625" style="338" bestFit="1" customWidth="1"/>
    <col min="14082" max="14082" width="14.109375" style="338" customWidth="1"/>
    <col min="14083" max="14084" width="8.6640625" style="338"/>
    <col min="14085" max="14085" width="8.33203125" style="338" customWidth="1"/>
    <col min="14086" max="14086" width="7.5546875" style="338" customWidth="1"/>
    <col min="14087" max="14088" width="6.6640625" style="338" customWidth="1"/>
    <col min="14089" max="14089" width="3.33203125" style="338" bestFit="1" customWidth="1"/>
    <col min="14090" max="14090" width="7.5546875" style="338" customWidth="1"/>
    <col min="14091" max="14091" width="7.109375" style="338" customWidth="1"/>
    <col min="14092" max="14092" width="7.33203125" style="338" customWidth="1"/>
    <col min="14093" max="14093" width="12.33203125" style="338" customWidth="1"/>
    <col min="14094" max="14094" width="12.5546875" style="338" customWidth="1"/>
    <col min="14095" max="14336" width="8.6640625" style="338"/>
    <col min="14337" max="14337" width="2.6640625" style="338" bestFit="1" customWidth="1"/>
    <col min="14338" max="14338" width="14.109375" style="338" customWidth="1"/>
    <col min="14339" max="14340" width="8.6640625" style="338"/>
    <col min="14341" max="14341" width="8.33203125" style="338" customWidth="1"/>
    <col min="14342" max="14342" width="7.5546875" style="338" customWidth="1"/>
    <col min="14343" max="14344" width="6.6640625" style="338" customWidth="1"/>
    <col min="14345" max="14345" width="3.33203125" style="338" bestFit="1" customWidth="1"/>
    <col min="14346" max="14346" width="7.5546875" style="338" customWidth="1"/>
    <col min="14347" max="14347" width="7.109375" style="338" customWidth="1"/>
    <col min="14348" max="14348" width="7.33203125" style="338" customWidth="1"/>
    <col min="14349" max="14349" width="12.33203125" style="338" customWidth="1"/>
    <col min="14350" max="14350" width="12.5546875" style="338" customWidth="1"/>
    <col min="14351" max="14592" width="8.6640625" style="338"/>
    <col min="14593" max="14593" width="2.6640625" style="338" bestFit="1" customWidth="1"/>
    <col min="14594" max="14594" width="14.109375" style="338" customWidth="1"/>
    <col min="14595" max="14596" width="8.6640625" style="338"/>
    <col min="14597" max="14597" width="8.33203125" style="338" customWidth="1"/>
    <col min="14598" max="14598" width="7.5546875" style="338" customWidth="1"/>
    <col min="14599" max="14600" width="6.6640625" style="338" customWidth="1"/>
    <col min="14601" max="14601" width="3.33203125" style="338" bestFit="1" customWidth="1"/>
    <col min="14602" max="14602" width="7.5546875" style="338" customWidth="1"/>
    <col min="14603" max="14603" width="7.109375" style="338" customWidth="1"/>
    <col min="14604" max="14604" width="7.33203125" style="338" customWidth="1"/>
    <col min="14605" max="14605" width="12.33203125" style="338" customWidth="1"/>
    <col min="14606" max="14606" width="12.5546875" style="338" customWidth="1"/>
    <col min="14607" max="14848" width="8.6640625" style="338"/>
    <col min="14849" max="14849" width="2.6640625" style="338" bestFit="1" customWidth="1"/>
    <col min="14850" max="14850" width="14.109375" style="338" customWidth="1"/>
    <col min="14851" max="14852" width="8.6640625" style="338"/>
    <col min="14853" max="14853" width="8.33203125" style="338" customWidth="1"/>
    <col min="14854" max="14854" width="7.5546875" style="338" customWidth="1"/>
    <col min="14855" max="14856" width="6.6640625" style="338" customWidth="1"/>
    <col min="14857" max="14857" width="3.33203125" style="338" bestFit="1" customWidth="1"/>
    <col min="14858" max="14858" width="7.5546875" style="338" customWidth="1"/>
    <col min="14859" max="14859" width="7.109375" style="338" customWidth="1"/>
    <col min="14860" max="14860" width="7.33203125" style="338" customWidth="1"/>
    <col min="14861" max="14861" width="12.33203125" style="338" customWidth="1"/>
    <col min="14862" max="14862" width="12.5546875" style="338" customWidth="1"/>
    <col min="14863" max="15104" width="8.6640625" style="338"/>
    <col min="15105" max="15105" width="2.6640625" style="338" bestFit="1" customWidth="1"/>
    <col min="15106" max="15106" width="14.109375" style="338" customWidth="1"/>
    <col min="15107" max="15108" width="8.6640625" style="338"/>
    <col min="15109" max="15109" width="8.33203125" style="338" customWidth="1"/>
    <col min="15110" max="15110" width="7.5546875" style="338" customWidth="1"/>
    <col min="15111" max="15112" width="6.6640625" style="338" customWidth="1"/>
    <col min="15113" max="15113" width="3.33203125" style="338" bestFit="1" customWidth="1"/>
    <col min="15114" max="15114" width="7.5546875" style="338" customWidth="1"/>
    <col min="15115" max="15115" width="7.109375" style="338" customWidth="1"/>
    <col min="15116" max="15116" width="7.33203125" style="338" customWidth="1"/>
    <col min="15117" max="15117" width="12.33203125" style="338" customWidth="1"/>
    <col min="15118" max="15118" width="12.5546875" style="338" customWidth="1"/>
    <col min="15119" max="15360" width="8.6640625" style="338"/>
    <col min="15361" max="15361" width="2.6640625" style="338" bestFit="1" customWidth="1"/>
    <col min="15362" max="15362" width="14.109375" style="338" customWidth="1"/>
    <col min="15363" max="15364" width="8.6640625" style="338"/>
    <col min="15365" max="15365" width="8.33203125" style="338" customWidth="1"/>
    <col min="15366" max="15366" width="7.5546875" style="338" customWidth="1"/>
    <col min="15367" max="15368" width="6.6640625" style="338" customWidth="1"/>
    <col min="15369" max="15369" width="3.33203125" style="338" bestFit="1" customWidth="1"/>
    <col min="15370" max="15370" width="7.5546875" style="338" customWidth="1"/>
    <col min="15371" max="15371" width="7.109375" style="338" customWidth="1"/>
    <col min="15372" max="15372" width="7.33203125" style="338" customWidth="1"/>
    <col min="15373" max="15373" width="12.33203125" style="338" customWidth="1"/>
    <col min="15374" max="15374" width="12.5546875" style="338" customWidth="1"/>
    <col min="15375" max="15616" width="8.6640625" style="338"/>
    <col min="15617" max="15617" width="2.6640625" style="338" bestFit="1" customWidth="1"/>
    <col min="15618" max="15618" width="14.109375" style="338" customWidth="1"/>
    <col min="15619" max="15620" width="8.6640625" style="338"/>
    <col min="15621" max="15621" width="8.33203125" style="338" customWidth="1"/>
    <col min="15622" max="15622" width="7.5546875" style="338" customWidth="1"/>
    <col min="15623" max="15624" width="6.6640625" style="338" customWidth="1"/>
    <col min="15625" max="15625" width="3.33203125" style="338" bestFit="1" customWidth="1"/>
    <col min="15626" max="15626" width="7.5546875" style="338" customWidth="1"/>
    <col min="15627" max="15627" width="7.109375" style="338" customWidth="1"/>
    <col min="15628" max="15628" width="7.33203125" style="338" customWidth="1"/>
    <col min="15629" max="15629" width="12.33203125" style="338" customWidth="1"/>
    <col min="15630" max="15630" width="12.5546875" style="338" customWidth="1"/>
    <col min="15631" max="15872" width="8.6640625" style="338"/>
    <col min="15873" max="15873" width="2.6640625" style="338" bestFit="1" customWidth="1"/>
    <col min="15874" max="15874" width="14.109375" style="338" customWidth="1"/>
    <col min="15875" max="15876" width="8.6640625" style="338"/>
    <col min="15877" max="15877" width="8.33203125" style="338" customWidth="1"/>
    <col min="15878" max="15878" width="7.5546875" style="338" customWidth="1"/>
    <col min="15879" max="15880" width="6.6640625" style="338" customWidth="1"/>
    <col min="15881" max="15881" width="3.33203125" style="338" bestFit="1" customWidth="1"/>
    <col min="15882" max="15882" width="7.5546875" style="338" customWidth="1"/>
    <col min="15883" max="15883" width="7.109375" style="338" customWidth="1"/>
    <col min="15884" max="15884" width="7.33203125" style="338" customWidth="1"/>
    <col min="15885" max="15885" width="12.33203125" style="338" customWidth="1"/>
    <col min="15886" max="15886" width="12.5546875" style="338" customWidth="1"/>
    <col min="15887" max="16128" width="8.6640625" style="338"/>
    <col min="16129" max="16129" width="2.6640625" style="338" bestFit="1" customWidth="1"/>
    <col min="16130" max="16130" width="14.109375" style="338" customWidth="1"/>
    <col min="16131" max="16132" width="8.6640625" style="338"/>
    <col min="16133" max="16133" width="8.33203125" style="338" customWidth="1"/>
    <col min="16134" max="16134" width="7.5546875" style="338" customWidth="1"/>
    <col min="16135" max="16136" width="6.6640625" style="338" customWidth="1"/>
    <col min="16137" max="16137" width="3.33203125" style="338" bestFit="1" customWidth="1"/>
    <col min="16138" max="16138" width="7.5546875" style="338" customWidth="1"/>
    <col min="16139" max="16139" width="7.109375" style="338" customWidth="1"/>
    <col min="16140" max="16140" width="7.33203125" style="338" customWidth="1"/>
    <col min="16141" max="16141" width="12.33203125" style="338" customWidth="1"/>
    <col min="16142" max="16142" width="12.5546875" style="338" customWidth="1"/>
    <col min="16143" max="16384" width="8.6640625" style="338"/>
  </cols>
  <sheetData>
    <row r="1" spans="1:14" x14ac:dyDescent="0.3">
      <c r="A1" s="471" t="s">
        <v>1012</v>
      </c>
      <c r="B1" s="472"/>
      <c r="C1" s="473"/>
    </row>
    <row r="2" spans="1:14" x14ac:dyDescent="0.3">
      <c r="A2" s="474" t="s">
        <v>1013</v>
      </c>
      <c r="B2" s="475"/>
      <c r="C2" s="476"/>
    </row>
    <row r="3" spans="1:14" ht="15" thickBot="1" x14ac:dyDescent="0.35">
      <c r="A3" s="477" t="s">
        <v>1014</v>
      </c>
      <c r="B3" s="478"/>
      <c r="C3" s="479"/>
    </row>
    <row r="4" spans="1:14" x14ac:dyDescent="0.3">
      <c r="A4" s="500" t="s">
        <v>1048</v>
      </c>
      <c r="B4" s="500"/>
      <c r="C4" s="500"/>
      <c r="D4" s="500"/>
      <c r="E4" s="500"/>
      <c r="F4" s="500"/>
      <c r="G4" s="500"/>
      <c r="H4" s="500"/>
      <c r="I4" s="500"/>
      <c r="J4" s="500"/>
      <c r="K4" s="500"/>
      <c r="L4" s="500"/>
      <c r="M4" s="500"/>
      <c r="N4" s="500"/>
    </row>
    <row r="5" spans="1:14" ht="31.2" thickBot="1" x14ac:dyDescent="0.35">
      <c r="A5" s="313" t="s">
        <v>0</v>
      </c>
      <c r="B5" s="4" t="s">
        <v>1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  <c r="K5" s="4" t="s">
        <v>11</v>
      </c>
      <c r="L5" s="4" t="s">
        <v>12</v>
      </c>
      <c r="M5" s="4" t="s">
        <v>13</v>
      </c>
      <c r="N5" s="5" t="s">
        <v>14</v>
      </c>
    </row>
    <row r="6" spans="1:14" ht="15" thickBot="1" x14ac:dyDescent="0.35">
      <c r="A6" s="325">
        <v>1</v>
      </c>
      <c r="B6" s="433" t="s">
        <v>1049</v>
      </c>
      <c r="C6" s="433"/>
      <c r="D6" s="433"/>
      <c r="E6" s="433"/>
      <c r="F6" s="433"/>
      <c r="G6" s="433"/>
      <c r="H6" s="433"/>
      <c r="I6" s="433"/>
      <c r="J6" s="433"/>
      <c r="K6" s="433"/>
      <c r="L6" s="433"/>
      <c r="M6" s="433"/>
      <c r="N6" s="434"/>
    </row>
    <row r="7" spans="1:14" s="344" customFormat="1" ht="31.2" thickBot="1" x14ac:dyDescent="0.25">
      <c r="A7" s="339">
        <v>1</v>
      </c>
      <c r="B7" s="300" t="s">
        <v>440</v>
      </c>
      <c r="C7" s="300" t="s">
        <v>434</v>
      </c>
      <c r="D7" s="340" t="s">
        <v>32</v>
      </c>
      <c r="E7" s="300" t="s">
        <v>435</v>
      </c>
      <c r="F7" s="301">
        <v>738</v>
      </c>
      <c r="G7" s="302">
        <v>2</v>
      </c>
      <c r="H7" s="341">
        <v>167</v>
      </c>
      <c r="I7" s="340" t="s">
        <v>441</v>
      </c>
      <c r="J7" s="340" t="s">
        <v>442</v>
      </c>
      <c r="K7" s="340" t="s">
        <v>437</v>
      </c>
      <c r="L7" s="340" t="s">
        <v>58</v>
      </c>
      <c r="M7" s="342">
        <v>7878631000</v>
      </c>
      <c r="N7" s="343">
        <v>7878636559</v>
      </c>
    </row>
    <row r="8" spans="1:14" s="344" customFormat="1" thickBot="1" x14ac:dyDescent="0.25">
      <c r="A8" s="345"/>
      <c r="B8" s="221"/>
      <c r="C8" s="399"/>
      <c r="D8" s="399"/>
      <c r="E8" s="399"/>
      <c r="F8" s="222"/>
      <c r="G8" s="398"/>
      <c r="H8" s="298">
        <f>H7</f>
        <v>167</v>
      </c>
      <c r="I8" s="399"/>
      <c r="J8" s="399"/>
      <c r="K8" s="399"/>
      <c r="L8" s="399"/>
      <c r="M8" s="346"/>
      <c r="N8" s="346"/>
    </row>
    <row r="9" spans="1:14" s="344" customFormat="1" thickBot="1" x14ac:dyDescent="0.25">
      <c r="A9" s="347">
        <v>2</v>
      </c>
      <c r="B9" s="497" t="s">
        <v>1050</v>
      </c>
      <c r="C9" s="497"/>
      <c r="D9" s="497"/>
      <c r="E9" s="497"/>
      <c r="F9" s="497"/>
      <c r="G9" s="497"/>
      <c r="H9" s="497"/>
      <c r="I9" s="497"/>
      <c r="J9" s="497"/>
      <c r="K9" s="497"/>
      <c r="L9" s="497"/>
      <c r="M9" s="497"/>
      <c r="N9" s="498"/>
    </row>
    <row r="10" spans="1:14" s="344" customFormat="1" ht="30.6" x14ac:dyDescent="0.2">
      <c r="A10" s="348">
        <v>1</v>
      </c>
      <c r="B10" s="202" t="s">
        <v>216</v>
      </c>
      <c r="C10" s="202" t="s">
        <v>217</v>
      </c>
      <c r="D10" s="202" t="s">
        <v>218</v>
      </c>
      <c r="E10" s="202" t="s">
        <v>66</v>
      </c>
      <c r="F10" s="203">
        <v>901</v>
      </c>
      <c r="G10" s="204">
        <v>0</v>
      </c>
      <c r="H10" s="349">
        <v>264</v>
      </c>
      <c r="I10" s="350" t="s">
        <v>27</v>
      </c>
      <c r="J10" s="350" t="s">
        <v>219</v>
      </c>
      <c r="K10" s="350" t="s">
        <v>220</v>
      </c>
      <c r="L10" s="350" t="s">
        <v>30</v>
      </c>
      <c r="M10" s="351">
        <v>7877210303</v>
      </c>
      <c r="N10" s="352">
        <v>7879778371</v>
      </c>
    </row>
    <row r="11" spans="1:14" s="344" customFormat="1" ht="21" thickBot="1" x14ac:dyDescent="0.25">
      <c r="A11" s="353">
        <v>2</v>
      </c>
      <c r="B11" s="214" t="s">
        <v>51</v>
      </c>
      <c r="C11" s="214" t="s">
        <v>53</v>
      </c>
      <c r="D11" s="354" t="s">
        <v>32</v>
      </c>
      <c r="E11" s="214" t="s">
        <v>54</v>
      </c>
      <c r="F11" s="215">
        <v>979</v>
      </c>
      <c r="G11" s="216">
        <v>5</v>
      </c>
      <c r="H11" s="247">
        <v>283</v>
      </c>
      <c r="I11" s="354" t="s">
        <v>55</v>
      </c>
      <c r="J11" s="354" t="s">
        <v>56</v>
      </c>
      <c r="K11" s="354" t="s">
        <v>57</v>
      </c>
      <c r="L11" s="354" t="s">
        <v>1051</v>
      </c>
      <c r="M11" s="355">
        <v>7877915151</v>
      </c>
      <c r="N11" s="356" t="s">
        <v>32</v>
      </c>
    </row>
    <row r="12" spans="1:14" s="344" customFormat="1" thickBot="1" x14ac:dyDescent="0.25">
      <c r="A12" s="345"/>
      <c r="B12" s="221"/>
      <c r="C12" s="399"/>
      <c r="D12" s="399"/>
      <c r="E12" s="399"/>
      <c r="F12" s="222"/>
      <c r="G12" s="398"/>
      <c r="H12" s="357">
        <f>SUM(H10:H11)</f>
        <v>547</v>
      </c>
      <c r="I12" s="399"/>
      <c r="J12" s="399"/>
      <c r="K12" s="399"/>
      <c r="L12" s="399"/>
      <c r="M12" s="346"/>
      <c r="N12" s="346"/>
    </row>
    <row r="13" spans="1:14" s="344" customFormat="1" thickBot="1" x14ac:dyDescent="0.25">
      <c r="A13" s="327">
        <v>2</v>
      </c>
      <c r="B13" s="486" t="s">
        <v>1052</v>
      </c>
      <c r="C13" s="486"/>
      <c r="D13" s="486"/>
      <c r="E13" s="486"/>
      <c r="F13" s="486"/>
      <c r="G13" s="486"/>
      <c r="H13" s="486"/>
      <c r="I13" s="486"/>
      <c r="J13" s="486"/>
      <c r="K13" s="486"/>
      <c r="L13" s="486"/>
      <c r="M13" s="486"/>
      <c r="N13" s="487"/>
    </row>
    <row r="14" spans="1:14" s="344" customFormat="1" ht="40.799999999999997" x14ac:dyDescent="0.2">
      <c r="A14" s="348">
        <v>1</v>
      </c>
      <c r="B14" s="202" t="s">
        <v>620</v>
      </c>
      <c r="C14" s="202" t="s">
        <v>621</v>
      </c>
      <c r="D14" s="350" t="s">
        <v>622</v>
      </c>
      <c r="E14" s="350" t="s">
        <v>611</v>
      </c>
      <c r="F14" s="203">
        <v>646</v>
      </c>
      <c r="G14" s="204">
        <v>1</v>
      </c>
      <c r="H14" s="251">
        <v>15</v>
      </c>
      <c r="I14" s="350" t="s">
        <v>55</v>
      </c>
      <c r="J14" s="350" t="s">
        <v>623</v>
      </c>
      <c r="K14" s="350" t="s">
        <v>624</v>
      </c>
      <c r="L14" s="350" t="s">
        <v>625</v>
      </c>
      <c r="M14" s="351">
        <v>7876261008</v>
      </c>
      <c r="N14" s="352" t="s">
        <v>32</v>
      </c>
    </row>
    <row r="15" spans="1:14" s="344" customFormat="1" ht="31.2" thickBot="1" x14ac:dyDescent="0.25">
      <c r="A15" s="353">
        <v>2</v>
      </c>
      <c r="B15" s="214" t="s">
        <v>609</v>
      </c>
      <c r="C15" s="214" t="s">
        <v>1053</v>
      </c>
      <c r="D15" s="214" t="s">
        <v>1054</v>
      </c>
      <c r="E15" s="214" t="s">
        <v>611</v>
      </c>
      <c r="F15" s="215">
        <v>646</v>
      </c>
      <c r="G15" s="216">
        <v>0</v>
      </c>
      <c r="H15" s="254">
        <v>104</v>
      </c>
      <c r="I15" s="354" t="s">
        <v>116</v>
      </c>
      <c r="J15" s="354" t="s">
        <v>612</v>
      </c>
      <c r="K15" s="354" t="s">
        <v>613</v>
      </c>
      <c r="L15" s="354" t="s">
        <v>614</v>
      </c>
      <c r="M15" s="355">
        <v>7876260700</v>
      </c>
      <c r="N15" s="356">
        <v>7872782611</v>
      </c>
    </row>
    <row r="16" spans="1:14" s="344" customFormat="1" thickBot="1" x14ac:dyDescent="0.25">
      <c r="A16" s="345"/>
      <c r="B16" s="221"/>
      <c r="C16" s="399"/>
      <c r="D16" s="399"/>
      <c r="E16" s="399"/>
      <c r="F16" s="222"/>
      <c r="G16" s="398"/>
      <c r="H16" s="358">
        <f>SUM(H14:H15)</f>
        <v>119</v>
      </c>
      <c r="I16" s="399"/>
      <c r="J16" s="399"/>
      <c r="K16" s="399"/>
      <c r="L16" s="399"/>
      <c r="M16" s="346"/>
      <c r="N16" s="346"/>
    </row>
    <row r="17" spans="1:14" s="344" customFormat="1" thickBot="1" x14ac:dyDescent="0.25">
      <c r="A17" s="359">
        <v>1</v>
      </c>
      <c r="B17" s="459" t="s">
        <v>1055</v>
      </c>
      <c r="C17" s="459"/>
      <c r="D17" s="459"/>
      <c r="E17" s="459"/>
      <c r="F17" s="459"/>
      <c r="G17" s="459"/>
      <c r="H17" s="459"/>
      <c r="I17" s="459"/>
      <c r="J17" s="459"/>
      <c r="K17" s="459"/>
      <c r="L17" s="459"/>
      <c r="M17" s="459"/>
      <c r="N17" s="460"/>
    </row>
    <row r="18" spans="1:14" s="344" customFormat="1" ht="21" thickBot="1" x14ac:dyDescent="0.25">
      <c r="A18" s="348">
        <v>1</v>
      </c>
      <c r="B18" s="202" t="s">
        <v>781</v>
      </c>
      <c r="C18" s="202" t="s">
        <v>782</v>
      </c>
      <c r="D18" s="350" t="s">
        <v>32</v>
      </c>
      <c r="E18" s="350" t="s">
        <v>765</v>
      </c>
      <c r="F18" s="203">
        <v>662</v>
      </c>
      <c r="G18" s="204">
        <v>1</v>
      </c>
      <c r="H18" s="360">
        <v>37</v>
      </c>
      <c r="I18" s="350" t="s">
        <v>27</v>
      </c>
      <c r="J18" s="350" t="s">
        <v>783</v>
      </c>
      <c r="K18" s="350" t="s">
        <v>784</v>
      </c>
      <c r="L18" s="350" t="s">
        <v>39</v>
      </c>
      <c r="M18" s="351">
        <v>7878729554</v>
      </c>
      <c r="N18" s="352">
        <v>7878729553</v>
      </c>
    </row>
    <row r="19" spans="1:14" ht="15" thickBot="1" x14ac:dyDescent="0.35">
      <c r="H19" s="324">
        <f>SUM(H18:H18)</f>
        <v>37</v>
      </c>
    </row>
    <row r="21" spans="1:14" x14ac:dyDescent="0.3">
      <c r="A21" s="502" t="s">
        <v>1056</v>
      </c>
      <c r="B21" s="502"/>
      <c r="C21" s="502"/>
      <c r="D21" s="502"/>
      <c r="E21" s="502"/>
      <c r="F21" s="502"/>
      <c r="G21" s="502"/>
      <c r="H21" s="285">
        <f>+H8+H12+H16+H19</f>
        <v>870</v>
      </c>
    </row>
    <row r="22" spans="1:14" x14ac:dyDescent="0.3">
      <c r="A22" s="470" t="s">
        <v>1057</v>
      </c>
      <c r="B22" s="470"/>
      <c r="C22" s="470"/>
      <c r="D22" s="470"/>
      <c r="E22" s="470"/>
      <c r="F22" s="470"/>
      <c r="G22" s="470"/>
      <c r="H22" s="337">
        <f>A6+A9+A13+A17</f>
        <v>6</v>
      </c>
    </row>
  </sheetData>
  <mergeCells count="10">
    <mergeCell ref="B13:N13"/>
    <mergeCell ref="B17:N17"/>
    <mergeCell ref="A21:G21"/>
    <mergeCell ref="A22:G22"/>
    <mergeCell ref="A1:C1"/>
    <mergeCell ref="A2:C2"/>
    <mergeCell ref="A3:C3"/>
    <mergeCell ref="A4:N4"/>
    <mergeCell ref="B6:N6"/>
    <mergeCell ref="B9:N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N14"/>
  <sheetViews>
    <sheetView workbookViewId="0">
      <selection sqref="A1:XFD1048576"/>
    </sheetView>
  </sheetViews>
  <sheetFormatPr defaultColWidth="8.6640625" defaultRowHeight="14.4" x14ac:dyDescent="0.3"/>
  <cols>
    <col min="1" max="1" width="2.6640625" style="323" customWidth="1"/>
    <col min="2" max="2" width="12.88671875" style="269" customWidth="1"/>
    <col min="3" max="5" width="8.6640625" style="269"/>
    <col min="6" max="6" width="7.33203125" style="269" customWidth="1"/>
    <col min="7" max="7" width="7.88671875" style="269" customWidth="1"/>
    <col min="8" max="8" width="7.109375" style="269" customWidth="1"/>
    <col min="9" max="9" width="3.6640625" style="269" customWidth="1"/>
    <col min="10" max="11" width="7.6640625" style="269" customWidth="1"/>
    <col min="12" max="12" width="7.5546875" style="269" customWidth="1"/>
    <col min="13" max="13" width="13.88671875" style="269" customWidth="1"/>
    <col min="14" max="14" width="13.6640625" style="269" customWidth="1"/>
    <col min="15" max="256" width="8.6640625" style="269"/>
    <col min="257" max="257" width="2.6640625" style="269" customWidth="1"/>
    <col min="258" max="258" width="12.88671875" style="269" customWidth="1"/>
    <col min="259" max="261" width="8.6640625" style="269"/>
    <col min="262" max="262" width="7.33203125" style="269" customWidth="1"/>
    <col min="263" max="263" width="7.88671875" style="269" customWidth="1"/>
    <col min="264" max="264" width="7.109375" style="269" customWidth="1"/>
    <col min="265" max="265" width="3.6640625" style="269" customWidth="1"/>
    <col min="266" max="267" width="7.6640625" style="269" customWidth="1"/>
    <col min="268" max="268" width="7.5546875" style="269" customWidth="1"/>
    <col min="269" max="269" width="13.88671875" style="269" customWidth="1"/>
    <col min="270" max="270" width="13.6640625" style="269" customWidth="1"/>
    <col min="271" max="512" width="8.6640625" style="269"/>
    <col min="513" max="513" width="2.6640625" style="269" customWidth="1"/>
    <col min="514" max="514" width="12.88671875" style="269" customWidth="1"/>
    <col min="515" max="517" width="8.6640625" style="269"/>
    <col min="518" max="518" width="7.33203125" style="269" customWidth="1"/>
    <col min="519" max="519" width="7.88671875" style="269" customWidth="1"/>
    <col min="520" max="520" width="7.109375" style="269" customWidth="1"/>
    <col min="521" max="521" width="3.6640625" style="269" customWidth="1"/>
    <col min="522" max="523" width="7.6640625" style="269" customWidth="1"/>
    <col min="524" max="524" width="7.5546875" style="269" customWidth="1"/>
    <col min="525" max="525" width="13.88671875" style="269" customWidth="1"/>
    <col min="526" max="526" width="13.6640625" style="269" customWidth="1"/>
    <col min="527" max="768" width="8.6640625" style="269"/>
    <col min="769" max="769" width="2.6640625" style="269" customWidth="1"/>
    <col min="770" max="770" width="12.88671875" style="269" customWidth="1"/>
    <col min="771" max="773" width="8.6640625" style="269"/>
    <col min="774" max="774" width="7.33203125" style="269" customWidth="1"/>
    <col min="775" max="775" width="7.88671875" style="269" customWidth="1"/>
    <col min="776" max="776" width="7.109375" style="269" customWidth="1"/>
    <col min="777" max="777" width="3.6640625" style="269" customWidth="1"/>
    <col min="778" max="779" width="7.6640625" style="269" customWidth="1"/>
    <col min="780" max="780" width="7.5546875" style="269" customWidth="1"/>
    <col min="781" max="781" width="13.88671875" style="269" customWidth="1"/>
    <col min="782" max="782" width="13.6640625" style="269" customWidth="1"/>
    <col min="783" max="1024" width="8.6640625" style="269"/>
    <col min="1025" max="1025" width="2.6640625" style="269" customWidth="1"/>
    <col min="1026" max="1026" width="12.88671875" style="269" customWidth="1"/>
    <col min="1027" max="1029" width="8.6640625" style="269"/>
    <col min="1030" max="1030" width="7.33203125" style="269" customWidth="1"/>
    <col min="1031" max="1031" width="7.88671875" style="269" customWidth="1"/>
    <col min="1032" max="1032" width="7.109375" style="269" customWidth="1"/>
    <col min="1033" max="1033" width="3.6640625" style="269" customWidth="1"/>
    <col min="1034" max="1035" width="7.6640625" style="269" customWidth="1"/>
    <col min="1036" max="1036" width="7.5546875" style="269" customWidth="1"/>
    <col min="1037" max="1037" width="13.88671875" style="269" customWidth="1"/>
    <col min="1038" max="1038" width="13.6640625" style="269" customWidth="1"/>
    <col min="1039" max="1280" width="8.6640625" style="269"/>
    <col min="1281" max="1281" width="2.6640625" style="269" customWidth="1"/>
    <col min="1282" max="1282" width="12.88671875" style="269" customWidth="1"/>
    <col min="1283" max="1285" width="8.6640625" style="269"/>
    <col min="1286" max="1286" width="7.33203125" style="269" customWidth="1"/>
    <col min="1287" max="1287" width="7.88671875" style="269" customWidth="1"/>
    <col min="1288" max="1288" width="7.109375" style="269" customWidth="1"/>
    <col min="1289" max="1289" width="3.6640625" style="269" customWidth="1"/>
    <col min="1290" max="1291" width="7.6640625" style="269" customWidth="1"/>
    <col min="1292" max="1292" width="7.5546875" style="269" customWidth="1"/>
    <col min="1293" max="1293" width="13.88671875" style="269" customWidth="1"/>
    <col min="1294" max="1294" width="13.6640625" style="269" customWidth="1"/>
    <col min="1295" max="1536" width="8.6640625" style="269"/>
    <col min="1537" max="1537" width="2.6640625" style="269" customWidth="1"/>
    <col min="1538" max="1538" width="12.88671875" style="269" customWidth="1"/>
    <col min="1539" max="1541" width="8.6640625" style="269"/>
    <col min="1542" max="1542" width="7.33203125" style="269" customWidth="1"/>
    <col min="1543" max="1543" width="7.88671875" style="269" customWidth="1"/>
    <col min="1544" max="1544" width="7.109375" style="269" customWidth="1"/>
    <col min="1545" max="1545" width="3.6640625" style="269" customWidth="1"/>
    <col min="1546" max="1547" width="7.6640625" style="269" customWidth="1"/>
    <col min="1548" max="1548" width="7.5546875" style="269" customWidth="1"/>
    <col min="1549" max="1549" width="13.88671875" style="269" customWidth="1"/>
    <col min="1550" max="1550" width="13.6640625" style="269" customWidth="1"/>
    <col min="1551" max="1792" width="8.6640625" style="269"/>
    <col min="1793" max="1793" width="2.6640625" style="269" customWidth="1"/>
    <col min="1794" max="1794" width="12.88671875" style="269" customWidth="1"/>
    <col min="1795" max="1797" width="8.6640625" style="269"/>
    <col min="1798" max="1798" width="7.33203125" style="269" customWidth="1"/>
    <col min="1799" max="1799" width="7.88671875" style="269" customWidth="1"/>
    <col min="1800" max="1800" width="7.109375" style="269" customWidth="1"/>
    <col min="1801" max="1801" width="3.6640625" style="269" customWidth="1"/>
    <col min="1802" max="1803" width="7.6640625" style="269" customWidth="1"/>
    <col min="1804" max="1804" width="7.5546875" style="269" customWidth="1"/>
    <col min="1805" max="1805" width="13.88671875" style="269" customWidth="1"/>
    <col min="1806" max="1806" width="13.6640625" style="269" customWidth="1"/>
    <col min="1807" max="2048" width="8.6640625" style="269"/>
    <col min="2049" max="2049" width="2.6640625" style="269" customWidth="1"/>
    <col min="2050" max="2050" width="12.88671875" style="269" customWidth="1"/>
    <col min="2051" max="2053" width="8.6640625" style="269"/>
    <col min="2054" max="2054" width="7.33203125" style="269" customWidth="1"/>
    <col min="2055" max="2055" width="7.88671875" style="269" customWidth="1"/>
    <col min="2056" max="2056" width="7.109375" style="269" customWidth="1"/>
    <col min="2057" max="2057" width="3.6640625" style="269" customWidth="1"/>
    <col min="2058" max="2059" width="7.6640625" style="269" customWidth="1"/>
    <col min="2060" max="2060" width="7.5546875" style="269" customWidth="1"/>
    <col min="2061" max="2061" width="13.88671875" style="269" customWidth="1"/>
    <col min="2062" max="2062" width="13.6640625" style="269" customWidth="1"/>
    <col min="2063" max="2304" width="8.6640625" style="269"/>
    <col min="2305" max="2305" width="2.6640625" style="269" customWidth="1"/>
    <col min="2306" max="2306" width="12.88671875" style="269" customWidth="1"/>
    <col min="2307" max="2309" width="8.6640625" style="269"/>
    <col min="2310" max="2310" width="7.33203125" style="269" customWidth="1"/>
    <col min="2311" max="2311" width="7.88671875" style="269" customWidth="1"/>
    <col min="2312" max="2312" width="7.109375" style="269" customWidth="1"/>
    <col min="2313" max="2313" width="3.6640625" style="269" customWidth="1"/>
    <col min="2314" max="2315" width="7.6640625" style="269" customWidth="1"/>
    <col min="2316" max="2316" width="7.5546875" style="269" customWidth="1"/>
    <col min="2317" max="2317" width="13.88671875" style="269" customWidth="1"/>
    <col min="2318" max="2318" width="13.6640625" style="269" customWidth="1"/>
    <col min="2319" max="2560" width="8.6640625" style="269"/>
    <col min="2561" max="2561" width="2.6640625" style="269" customWidth="1"/>
    <col min="2562" max="2562" width="12.88671875" style="269" customWidth="1"/>
    <col min="2563" max="2565" width="8.6640625" style="269"/>
    <col min="2566" max="2566" width="7.33203125" style="269" customWidth="1"/>
    <col min="2567" max="2567" width="7.88671875" style="269" customWidth="1"/>
    <col min="2568" max="2568" width="7.109375" style="269" customWidth="1"/>
    <col min="2569" max="2569" width="3.6640625" style="269" customWidth="1"/>
    <col min="2570" max="2571" width="7.6640625" style="269" customWidth="1"/>
    <col min="2572" max="2572" width="7.5546875" style="269" customWidth="1"/>
    <col min="2573" max="2573" width="13.88671875" style="269" customWidth="1"/>
    <col min="2574" max="2574" width="13.6640625" style="269" customWidth="1"/>
    <col min="2575" max="2816" width="8.6640625" style="269"/>
    <col min="2817" max="2817" width="2.6640625" style="269" customWidth="1"/>
    <col min="2818" max="2818" width="12.88671875" style="269" customWidth="1"/>
    <col min="2819" max="2821" width="8.6640625" style="269"/>
    <col min="2822" max="2822" width="7.33203125" style="269" customWidth="1"/>
    <col min="2823" max="2823" width="7.88671875" style="269" customWidth="1"/>
    <col min="2824" max="2824" width="7.109375" style="269" customWidth="1"/>
    <col min="2825" max="2825" width="3.6640625" style="269" customWidth="1"/>
    <col min="2826" max="2827" width="7.6640625" style="269" customWidth="1"/>
    <col min="2828" max="2828" width="7.5546875" style="269" customWidth="1"/>
    <col min="2829" max="2829" width="13.88671875" style="269" customWidth="1"/>
    <col min="2830" max="2830" width="13.6640625" style="269" customWidth="1"/>
    <col min="2831" max="3072" width="8.6640625" style="269"/>
    <col min="3073" max="3073" width="2.6640625" style="269" customWidth="1"/>
    <col min="3074" max="3074" width="12.88671875" style="269" customWidth="1"/>
    <col min="3075" max="3077" width="8.6640625" style="269"/>
    <col min="3078" max="3078" width="7.33203125" style="269" customWidth="1"/>
    <col min="3079" max="3079" width="7.88671875" style="269" customWidth="1"/>
    <col min="3080" max="3080" width="7.109375" style="269" customWidth="1"/>
    <col min="3081" max="3081" width="3.6640625" style="269" customWidth="1"/>
    <col min="3082" max="3083" width="7.6640625" style="269" customWidth="1"/>
    <col min="3084" max="3084" width="7.5546875" style="269" customWidth="1"/>
    <col min="3085" max="3085" width="13.88671875" style="269" customWidth="1"/>
    <col min="3086" max="3086" width="13.6640625" style="269" customWidth="1"/>
    <col min="3087" max="3328" width="8.6640625" style="269"/>
    <col min="3329" max="3329" width="2.6640625" style="269" customWidth="1"/>
    <col min="3330" max="3330" width="12.88671875" style="269" customWidth="1"/>
    <col min="3331" max="3333" width="8.6640625" style="269"/>
    <col min="3334" max="3334" width="7.33203125" style="269" customWidth="1"/>
    <col min="3335" max="3335" width="7.88671875" style="269" customWidth="1"/>
    <col min="3336" max="3336" width="7.109375" style="269" customWidth="1"/>
    <col min="3337" max="3337" width="3.6640625" style="269" customWidth="1"/>
    <col min="3338" max="3339" width="7.6640625" style="269" customWidth="1"/>
    <col min="3340" max="3340" width="7.5546875" style="269" customWidth="1"/>
    <col min="3341" max="3341" width="13.88671875" style="269" customWidth="1"/>
    <col min="3342" max="3342" width="13.6640625" style="269" customWidth="1"/>
    <col min="3343" max="3584" width="8.6640625" style="269"/>
    <col min="3585" max="3585" width="2.6640625" style="269" customWidth="1"/>
    <col min="3586" max="3586" width="12.88671875" style="269" customWidth="1"/>
    <col min="3587" max="3589" width="8.6640625" style="269"/>
    <col min="3590" max="3590" width="7.33203125" style="269" customWidth="1"/>
    <col min="3591" max="3591" width="7.88671875" style="269" customWidth="1"/>
    <col min="3592" max="3592" width="7.109375" style="269" customWidth="1"/>
    <col min="3593" max="3593" width="3.6640625" style="269" customWidth="1"/>
    <col min="3594" max="3595" width="7.6640625" style="269" customWidth="1"/>
    <col min="3596" max="3596" width="7.5546875" style="269" customWidth="1"/>
    <col min="3597" max="3597" width="13.88671875" style="269" customWidth="1"/>
    <col min="3598" max="3598" width="13.6640625" style="269" customWidth="1"/>
    <col min="3599" max="3840" width="8.6640625" style="269"/>
    <col min="3841" max="3841" width="2.6640625" style="269" customWidth="1"/>
    <col min="3842" max="3842" width="12.88671875" style="269" customWidth="1"/>
    <col min="3843" max="3845" width="8.6640625" style="269"/>
    <col min="3846" max="3846" width="7.33203125" style="269" customWidth="1"/>
    <col min="3847" max="3847" width="7.88671875" style="269" customWidth="1"/>
    <col min="3848" max="3848" width="7.109375" style="269" customWidth="1"/>
    <col min="3849" max="3849" width="3.6640625" style="269" customWidth="1"/>
    <col min="3850" max="3851" width="7.6640625" style="269" customWidth="1"/>
    <col min="3852" max="3852" width="7.5546875" style="269" customWidth="1"/>
    <col min="3853" max="3853" width="13.88671875" style="269" customWidth="1"/>
    <col min="3854" max="3854" width="13.6640625" style="269" customWidth="1"/>
    <col min="3855" max="4096" width="8.6640625" style="269"/>
    <col min="4097" max="4097" width="2.6640625" style="269" customWidth="1"/>
    <col min="4098" max="4098" width="12.88671875" style="269" customWidth="1"/>
    <col min="4099" max="4101" width="8.6640625" style="269"/>
    <col min="4102" max="4102" width="7.33203125" style="269" customWidth="1"/>
    <col min="4103" max="4103" width="7.88671875" style="269" customWidth="1"/>
    <col min="4104" max="4104" width="7.109375" style="269" customWidth="1"/>
    <col min="4105" max="4105" width="3.6640625" style="269" customWidth="1"/>
    <col min="4106" max="4107" width="7.6640625" style="269" customWidth="1"/>
    <col min="4108" max="4108" width="7.5546875" style="269" customWidth="1"/>
    <col min="4109" max="4109" width="13.88671875" style="269" customWidth="1"/>
    <col min="4110" max="4110" width="13.6640625" style="269" customWidth="1"/>
    <col min="4111" max="4352" width="8.6640625" style="269"/>
    <col min="4353" max="4353" width="2.6640625" style="269" customWidth="1"/>
    <col min="4354" max="4354" width="12.88671875" style="269" customWidth="1"/>
    <col min="4355" max="4357" width="8.6640625" style="269"/>
    <col min="4358" max="4358" width="7.33203125" style="269" customWidth="1"/>
    <col min="4359" max="4359" width="7.88671875" style="269" customWidth="1"/>
    <col min="4360" max="4360" width="7.109375" style="269" customWidth="1"/>
    <col min="4361" max="4361" width="3.6640625" style="269" customWidth="1"/>
    <col min="4362" max="4363" width="7.6640625" style="269" customWidth="1"/>
    <col min="4364" max="4364" width="7.5546875" style="269" customWidth="1"/>
    <col min="4365" max="4365" width="13.88671875" style="269" customWidth="1"/>
    <col min="4366" max="4366" width="13.6640625" style="269" customWidth="1"/>
    <col min="4367" max="4608" width="8.6640625" style="269"/>
    <col min="4609" max="4609" width="2.6640625" style="269" customWidth="1"/>
    <col min="4610" max="4610" width="12.88671875" style="269" customWidth="1"/>
    <col min="4611" max="4613" width="8.6640625" style="269"/>
    <col min="4614" max="4614" width="7.33203125" style="269" customWidth="1"/>
    <col min="4615" max="4615" width="7.88671875" style="269" customWidth="1"/>
    <col min="4616" max="4616" width="7.109375" style="269" customWidth="1"/>
    <col min="4617" max="4617" width="3.6640625" style="269" customWidth="1"/>
    <col min="4618" max="4619" width="7.6640625" style="269" customWidth="1"/>
    <col min="4620" max="4620" width="7.5546875" style="269" customWidth="1"/>
    <col min="4621" max="4621" width="13.88671875" style="269" customWidth="1"/>
    <col min="4622" max="4622" width="13.6640625" style="269" customWidth="1"/>
    <col min="4623" max="4864" width="8.6640625" style="269"/>
    <col min="4865" max="4865" width="2.6640625" style="269" customWidth="1"/>
    <col min="4866" max="4866" width="12.88671875" style="269" customWidth="1"/>
    <col min="4867" max="4869" width="8.6640625" style="269"/>
    <col min="4870" max="4870" width="7.33203125" style="269" customWidth="1"/>
    <col min="4871" max="4871" width="7.88671875" style="269" customWidth="1"/>
    <col min="4872" max="4872" width="7.109375" style="269" customWidth="1"/>
    <col min="4873" max="4873" width="3.6640625" style="269" customWidth="1"/>
    <col min="4874" max="4875" width="7.6640625" style="269" customWidth="1"/>
    <col min="4876" max="4876" width="7.5546875" style="269" customWidth="1"/>
    <col min="4877" max="4877" width="13.88671875" style="269" customWidth="1"/>
    <col min="4878" max="4878" width="13.6640625" style="269" customWidth="1"/>
    <col min="4879" max="5120" width="8.6640625" style="269"/>
    <col min="5121" max="5121" width="2.6640625" style="269" customWidth="1"/>
    <col min="5122" max="5122" width="12.88671875" style="269" customWidth="1"/>
    <col min="5123" max="5125" width="8.6640625" style="269"/>
    <col min="5126" max="5126" width="7.33203125" style="269" customWidth="1"/>
    <col min="5127" max="5127" width="7.88671875" style="269" customWidth="1"/>
    <col min="5128" max="5128" width="7.109375" style="269" customWidth="1"/>
    <col min="5129" max="5129" width="3.6640625" style="269" customWidth="1"/>
    <col min="5130" max="5131" width="7.6640625" style="269" customWidth="1"/>
    <col min="5132" max="5132" width="7.5546875" style="269" customWidth="1"/>
    <col min="5133" max="5133" width="13.88671875" style="269" customWidth="1"/>
    <col min="5134" max="5134" width="13.6640625" style="269" customWidth="1"/>
    <col min="5135" max="5376" width="8.6640625" style="269"/>
    <col min="5377" max="5377" width="2.6640625" style="269" customWidth="1"/>
    <col min="5378" max="5378" width="12.88671875" style="269" customWidth="1"/>
    <col min="5379" max="5381" width="8.6640625" style="269"/>
    <col min="5382" max="5382" width="7.33203125" style="269" customWidth="1"/>
    <col min="5383" max="5383" width="7.88671875" style="269" customWidth="1"/>
    <col min="5384" max="5384" width="7.109375" style="269" customWidth="1"/>
    <col min="5385" max="5385" width="3.6640625" style="269" customWidth="1"/>
    <col min="5386" max="5387" width="7.6640625" style="269" customWidth="1"/>
    <col min="5388" max="5388" width="7.5546875" style="269" customWidth="1"/>
    <col min="5389" max="5389" width="13.88671875" style="269" customWidth="1"/>
    <col min="5390" max="5390" width="13.6640625" style="269" customWidth="1"/>
    <col min="5391" max="5632" width="8.6640625" style="269"/>
    <col min="5633" max="5633" width="2.6640625" style="269" customWidth="1"/>
    <col min="5634" max="5634" width="12.88671875" style="269" customWidth="1"/>
    <col min="5635" max="5637" width="8.6640625" style="269"/>
    <col min="5638" max="5638" width="7.33203125" style="269" customWidth="1"/>
    <col min="5639" max="5639" width="7.88671875" style="269" customWidth="1"/>
    <col min="5640" max="5640" width="7.109375" style="269" customWidth="1"/>
    <col min="5641" max="5641" width="3.6640625" style="269" customWidth="1"/>
    <col min="5642" max="5643" width="7.6640625" style="269" customWidth="1"/>
    <col min="5644" max="5644" width="7.5546875" style="269" customWidth="1"/>
    <col min="5645" max="5645" width="13.88671875" style="269" customWidth="1"/>
    <col min="5646" max="5646" width="13.6640625" style="269" customWidth="1"/>
    <col min="5647" max="5888" width="8.6640625" style="269"/>
    <col min="5889" max="5889" width="2.6640625" style="269" customWidth="1"/>
    <col min="5890" max="5890" width="12.88671875" style="269" customWidth="1"/>
    <col min="5891" max="5893" width="8.6640625" style="269"/>
    <col min="5894" max="5894" width="7.33203125" style="269" customWidth="1"/>
    <col min="5895" max="5895" width="7.88671875" style="269" customWidth="1"/>
    <col min="5896" max="5896" width="7.109375" style="269" customWidth="1"/>
    <col min="5897" max="5897" width="3.6640625" style="269" customWidth="1"/>
    <col min="5898" max="5899" width="7.6640625" style="269" customWidth="1"/>
    <col min="5900" max="5900" width="7.5546875" style="269" customWidth="1"/>
    <col min="5901" max="5901" width="13.88671875" style="269" customWidth="1"/>
    <col min="5902" max="5902" width="13.6640625" style="269" customWidth="1"/>
    <col min="5903" max="6144" width="8.6640625" style="269"/>
    <col min="6145" max="6145" width="2.6640625" style="269" customWidth="1"/>
    <col min="6146" max="6146" width="12.88671875" style="269" customWidth="1"/>
    <col min="6147" max="6149" width="8.6640625" style="269"/>
    <col min="6150" max="6150" width="7.33203125" style="269" customWidth="1"/>
    <col min="6151" max="6151" width="7.88671875" style="269" customWidth="1"/>
    <col min="6152" max="6152" width="7.109375" style="269" customWidth="1"/>
    <col min="6153" max="6153" width="3.6640625" style="269" customWidth="1"/>
    <col min="6154" max="6155" width="7.6640625" style="269" customWidth="1"/>
    <col min="6156" max="6156" width="7.5546875" style="269" customWidth="1"/>
    <col min="6157" max="6157" width="13.88671875" style="269" customWidth="1"/>
    <col min="6158" max="6158" width="13.6640625" style="269" customWidth="1"/>
    <col min="6159" max="6400" width="8.6640625" style="269"/>
    <col min="6401" max="6401" width="2.6640625" style="269" customWidth="1"/>
    <col min="6402" max="6402" width="12.88671875" style="269" customWidth="1"/>
    <col min="6403" max="6405" width="8.6640625" style="269"/>
    <col min="6406" max="6406" width="7.33203125" style="269" customWidth="1"/>
    <col min="6407" max="6407" width="7.88671875" style="269" customWidth="1"/>
    <col min="6408" max="6408" width="7.109375" style="269" customWidth="1"/>
    <col min="6409" max="6409" width="3.6640625" style="269" customWidth="1"/>
    <col min="6410" max="6411" width="7.6640625" style="269" customWidth="1"/>
    <col min="6412" max="6412" width="7.5546875" style="269" customWidth="1"/>
    <col min="6413" max="6413" width="13.88671875" style="269" customWidth="1"/>
    <col min="6414" max="6414" width="13.6640625" style="269" customWidth="1"/>
    <col min="6415" max="6656" width="8.6640625" style="269"/>
    <col min="6657" max="6657" width="2.6640625" style="269" customWidth="1"/>
    <col min="6658" max="6658" width="12.88671875" style="269" customWidth="1"/>
    <col min="6659" max="6661" width="8.6640625" style="269"/>
    <col min="6662" max="6662" width="7.33203125" style="269" customWidth="1"/>
    <col min="6663" max="6663" width="7.88671875" style="269" customWidth="1"/>
    <col min="6664" max="6664" width="7.109375" style="269" customWidth="1"/>
    <col min="6665" max="6665" width="3.6640625" style="269" customWidth="1"/>
    <col min="6666" max="6667" width="7.6640625" style="269" customWidth="1"/>
    <col min="6668" max="6668" width="7.5546875" style="269" customWidth="1"/>
    <col min="6669" max="6669" width="13.88671875" style="269" customWidth="1"/>
    <col min="6670" max="6670" width="13.6640625" style="269" customWidth="1"/>
    <col min="6671" max="6912" width="8.6640625" style="269"/>
    <col min="6913" max="6913" width="2.6640625" style="269" customWidth="1"/>
    <col min="6914" max="6914" width="12.88671875" style="269" customWidth="1"/>
    <col min="6915" max="6917" width="8.6640625" style="269"/>
    <col min="6918" max="6918" width="7.33203125" style="269" customWidth="1"/>
    <col min="6919" max="6919" width="7.88671875" style="269" customWidth="1"/>
    <col min="6920" max="6920" width="7.109375" style="269" customWidth="1"/>
    <col min="6921" max="6921" width="3.6640625" style="269" customWidth="1"/>
    <col min="6922" max="6923" width="7.6640625" style="269" customWidth="1"/>
    <col min="6924" max="6924" width="7.5546875" style="269" customWidth="1"/>
    <col min="6925" max="6925" width="13.88671875" style="269" customWidth="1"/>
    <col min="6926" max="6926" width="13.6640625" style="269" customWidth="1"/>
    <col min="6927" max="7168" width="8.6640625" style="269"/>
    <col min="7169" max="7169" width="2.6640625" style="269" customWidth="1"/>
    <col min="7170" max="7170" width="12.88671875" style="269" customWidth="1"/>
    <col min="7171" max="7173" width="8.6640625" style="269"/>
    <col min="7174" max="7174" width="7.33203125" style="269" customWidth="1"/>
    <col min="7175" max="7175" width="7.88671875" style="269" customWidth="1"/>
    <col min="7176" max="7176" width="7.109375" style="269" customWidth="1"/>
    <col min="7177" max="7177" width="3.6640625" style="269" customWidth="1"/>
    <col min="7178" max="7179" width="7.6640625" style="269" customWidth="1"/>
    <col min="7180" max="7180" width="7.5546875" style="269" customWidth="1"/>
    <col min="7181" max="7181" width="13.88671875" style="269" customWidth="1"/>
    <col min="7182" max="7182" width="13.6640625" style="269" customWidth="1"/>
    <col min="7183" max="7424" width="8.6640625" style="269"/>
    <col min="7425" max="7425" width="2.6640625" style="269" customWidth="1"/>
    <col min="7426" max="7426" width="12.88671875" style="269" customWidth="1"/>
    <col min="7427" max="7429" width="8.6640625" style="269"/>
    <col min="7430" max="7430" width="7.33203125" style="269" customWidth="1"/>
    <col min="7431" max="7431" width="7.88671875" style="269" customWidth="1"/>
    <col min="7432" max="7432" width="7.109375" style="269" customWidth="1"/>
    <col min="7433" max="7433" width="3.6640625" style="269" customWidth="1"/>
    <col min="7434" max="7435" width="7.6640625" style="269" customWidth="1"/>
    <col min="7436" max="7436" width="7.5546875" style="269" customWidth="1"/>
    <col min="7437" max="7437" width="13.88671875" style="269" customWidth="1"/>
    <col min="7438" max="7438" width="13.6640625" style="269" customWidth="1"/>
    <col min="7439" max="7680" width="8.6640625" style="269"/>
    <col min="7681" max="7681" width="2.6640625" style="269" customWidth="1"/>
    <col min="7682" max="7682" width="12.88671875" style="269" customWidth="1"/>
    <col min="7683" max="7685" width="8.6640625" style="269"/>
    <col min="7686" max="7686" width="7.33203125" style="269" customWidth="1"/>
    <col min="7687" max="7687" width="7.88671875" style="269" customWidth="1"/>
    <col min="7688" max="7688" width="7.109375" style="269" customWidth="1"/>
    <col min="7689" max="7689" width="3.6640625" style="269" customWidth="1"/>
    <col min="7690" max="7691" width="7.6640625" style="269" customWidth="1"/>
    <col min="7692" max="7692" width="7.5546875" style="269" customWidth="1"/>
    <col min="7693" max="7693" width="13.88671875" style="269" customWidth="1"/>
    <col min="7694" max="7694" width="13.6640625" style="269" customWidth="1"/>
    <col min="7695" max="7936" width="8.6640625" style="269"/>
    <col min="7937" max="7937" width="2.6640625" style="269" customWidth="1"/>
    <col min="7938" max="7938" width="12.88671875" style="269" customWidth="1"/>
    <col min="7939" max="7941" width="8.6640625" style="269"/>
    <col min="7942" max="7942" width="7.33203125" style="269" customWidth="1"/>
    <col min="7943" max="7943" width="7.88671875" style="269" customWidth="1"/>
    <col min="7944" max="7944" width="7.109375" style="269" customWidth="1"/>
    <col min="7945" max="7945" width="3.6640625" style="269" customWidth="1"/>
    <col min="7946" max="7947" width="7.6640625" style="269" customWidth="1"/>
    <col min="7948" max="7948" width="7.5546875" style="269" customWidth="1"/>
    <col min="7949" max="7949" width="13.88671875" style="269" customWidth="1"/>
    <col min="7950" max="7950" width="13.6640625" style="269" customWidth="1"/>
    <col min="7951" max="8192" width="8.6640625" style="269"/>
    <col min="8193" max="8193" width="2.6640625" style="269" customWidth="1"/>
    <col min="8194" max="8194" width="12.88671875" style="269" customWidth="1"/>
    <col min="8195" max="8197" width="8.6640625" style="269"/>
    <col min="8198" max="8198" width="7.33203125" style="269" customWidth="1"/>
    <col min="8199" max="8199" width="7.88671875" style="269" customWidth="1"/>
    <col min="8200" max="8200" width="7.109375" style="269" customWidth="1"/>
    <col min="8201" max="8201" width="3.6640625" style="269" customWidth="1"/>
    <col min="8202" max="8203" width="7.6640625" style="269" customWidth="1"/>
    <col min="8204" max="8204" width="7.5546875" style="269" customWidth="1"/>
    <col min="8205" max="8205" width="13.88671875" style="269" customWidth="1"/>
    <col min="8206" max="8206" width="13.6640625" style="269" customWidth="1"/>
    <col min="8207" max="8448" width="8.6640625" style="269"/>
    <col min="8449" max="8449" width="2.6640625" style="269" customWidth="1"/>
    <col min="8450" max="8450" width="12.88671875" style="269" customWidth="1"/>
    <col min="8451" max="8453" width="8.6640625" style="269"/>
    <col min="8454" max="8454" width="7.33203125" style="269" customWidth="1"/>
    <col min="8455" max="8455" width="7.88671875" style="269" customWidth="1"/>
    <col min="8456" max="8456" width="7.109375" style="269" customWidth="1"/>
    <col min="8457" max="8457" width="3.6640625" style="269" customWidth="1"/>
    <col min="8458" max="8459" width="7.6640625" style="269" customWidth="1"/>
    <col min="8460" max="8460" width="7.5546875" style="269" customWidth="1"/>
    <col min="8461" max="8461" width="13.88671875" style="269" customWidth="1"/>
    <col min="8462" max="8462" width="13.6640625" style="269" customWidth="1"/>
    <col min="8463" max="8704" width="8.6640625" style="269"/>
    <col min="8705" max="8705" width="2.6640625" style="269" customWidth="1"/>
    <col min="8706" max="8706" width="12.88671875" style="269" customWidth="1"/>
    <col min="8707" max="8709" width="8.6640625" style="269"/>
    <col min="8710" max="8710" width="7.33203125" style="269" customWidth="1"/>
    <col min="8711" max="8711" width="7.88671875" style="269" customWidth="1"/>
    <col min="8712" max="8712" width="7.109375" style="269" customWidth="1"/>
    <col min="8713" max="8713" width="3.6640625" style="269" customWidth="1"/>
    <col min="8714" max="8715" width="7.6640625" style="269" customWidth="1"/>
    <col min="8716" max="8716" width="7.5546875" style="269" customWidth="1"/>
    <col min="8717" max="8717" width="13.88671875" style="269" customWidth="1"/>
    <col min="8718" max="8718" width="13.6640625" style="269" customWidth="1"/>
    <col min="8719" max="8960" width="8.6640625" style="269"/>
    <col min="8961" max="8961" width="2.6640625" style="269" customWidth="1"/>
    <col min="8962" max="8962" width="12.88671875" style="269" customWidth="1"/>
    <col min="8963" max="8965" width="8.6640625" style="269"/>
    <col min="8966" max="8966" width="7.33203125" style="269" customWidth="1"/>
    <col min="8967" max="8967" width="7.88671875" style="269" customWidth="1"/>
    <col min="8968" max="8968" width="7.109375" style="269" customWidth="1"/>
    <col min="8969" max="8969" width="3.6640625" style="269" customWidth="1"/>
    <col min="8970" max="8971" width="7.6640625" style="269" customWidth="1"/>
    <col min="8972" max="8972" width="7.5546875" style="269" customWidth="1"/>
    <col min="8973" max="8973" width="13.88671875" style="269" customWidth="1"/>
    <col min="8974" max="8974" width="13.6640625" style="269" customWidth="1"/>
    <col min="8975" max="9216" width="8.6640625" style="269"/>
    <col min="9217" max="9217" width="2.6640625" style="269" customWidth="1"/>
    <col min="9218" max="9218" width="12.88671875" style="269" customWidth="1"/>
    <col min="9219" max="9221" width="8.6640625" style="269"/>
    <col min="9222" max="9222" width="7.33203125" style="269" customWidth="1"/>
    <col min="9223" max="9223" width="7.88671875" style="269" customWidth="1"/>
    <col min="9224" max="9224" width="7.109375" style="269" customWidth="1"/>
    <col min="9225" max="9225" width="3.6640625" style="269" customWidth="1"/>
    <col min="9226" max="9227" width="7.6640625" style="269" customWidth="1"/>
    <col min="9228" max="9228" width="7.5546875" style="269" customWidth="1"/>
    <col min="9229" max="9229" width="13.88671875" style="269" customWidth="1"/>
    <col min="9230" max="9230" width="13.6640625" style="269" customWidth="1"/>
    <col min="9231" max="9472" width="8.6640625" style="269"/>
    <col min="9473" max="9473" width="2.6640625" style="269" customWidth="1"/>
    <col min="9474" max="9474" width="12.88671875" style="269" customWidth="1"/>
    <col min="9475" max="9477" width="8.6640625" style="269"/>
    <col min="9478" max="9478" width="7.33203125" style="269" customWidth="1"/>
    <col min="9479" max="9479" width="7.88671875" style="269" customWidth="1"/>
    <col min="9480" max="9480" width="7.109375" style="269" customWidth="1"/>
    <col min="9481" max="9481" width="3.6640625" style="269" customWidth="1"/>
    <col min="9482" max="9483" width="7.6640625" style="269" customWidth="1"/>
    <col min="9484" max="9484" width="7.5546875" style="269" customWidth="1"/>
    <col min="9485" max="9485" width="13.88671875" style="269" customWidth="1"/>
    <col min="9486" max="9486" width="13.6640625" style="269" customWidth="1"/>
    <col min="9487" max="9728" width="8.6640625" style="269"/>
    <col min="9729" max="9729" width="2.6640625" style="269" customWidth="1"/>
    <col min="9730" max="9730" width="12.88671875" style="269" customWidth="1"/>
    <col min="9731" max="9733" width="8.6640625" style="269"/>
    <col min="9734" max="9734" width="7.33203125" style="269" customWidth="1"/>
    <col min="9735" max="9735" width="7.88671875" style="269" customWidth="1"/>
    <col min="9736" max="9736" width="7.109375" style="269" customWidth="1"/>
    <col min="9737" max="9737" width="3.6640625" style="269" customWidth="1"/>
    <col min="9738" max="9739" width="7.6640625" style="269" customWidth="1"/>
    <col min="9740" max="9740" width="7.5546875" style="269" customWidth="1"/>
    <col min="9741" max="9741" width="13.88671875" style="269" customWidth="1"/>
    <col min="9742" max="9742" width="13.6640625" style="269" customWidth="1"/>
    <col min="9743" max="9984" width="8.6640625" style="269"/>
    <col min="9985" max="9985" width="2.6640625" style="269" customWidth="1"/>
    <col min="9986" max="9986" width="12.88671875" style="269" customWidth="1"/>
    <col min="9987" max="9989" width="8.6640625" style="269"/>
    <col min="9990" max="9990" width="7.33203125" style="269" customWidth="1"/>
    <col min="9991" max="9991" width="7.88671875" style="269" customWidth="1"/>
    <col min="9992" max="9992" width="7.109375" style="269" customWidth="1"/>
    <col min="9993" max="9993" width="3.6640625" style="269" customWidth="1"/>
    <col min="9994" max="9995" width="7.6640625" style="269" customWidth="1"/>
    <col min="9996" max="9996" width="7.5546875" style="269" customWidth="1"/>
    <col min="9997" max="9997" width="13.88671875" style="269" customWidth="1"/>
    <col min="9998" max="9998" width="13.6640625" style="269" customWidth="1"/>
    <col min="9999" max="10240" width="8.6640625" style="269"/>
    <col min="10241" max="10241" width="2.6640625" style="269" customWidth="1"/>
    <col min="10242" max="10242" width="12.88671875" style="269" customWidth="1"/>
    <col min="10243" max="10245" width="8.6640625" style="269"/>
    <col min="10246" max="10246" width="7.33203125" style="269" customWidth="1"/>
    <col min="10247" max="10247" width="7.88671875" style="269" customWidth="1"/>
    <col min="10248" max="10248" width="7.109375" style="269" customWidth="1"/>
    <col min="10249" max="10249" width="3.6640625" style="269" customWidth="1"/>
    <col min="10250" max="10251" width="7.6640625" style="269" customWidth="1"/>
    <col min="10252" max="10252" width="7.5546875" style="269" customWidth="1"/>
    <col min="10253" max="10253" width="13.88671875" style="269" customWidth="1"/>
    <col min="10254" max="10254" width="13.6640625" style="269" customWidth="1"/>
    <col min="10255" max="10496" width="8.6640625" style="269"/>
    <col min="10497" max="10497" width="2.6640625" style="269" customWidth="1"/>
    <col min="10498" max="10498" width="12.88671875" style="269" customWidth="1"/>
    <col min="10499" max="10501" width="8.6640625" style="269"/>
    <col min="10502" max="10502" width="7.33203125" style="269" customWidth="1"/>
    <col min="10503" max="10503" width="7.88671875" style="269" customWidth="1"/>
    <col min="10504" max="10504" width="7.109375" style="269" customWidth="1"/>
    <col min="10505" max="10505" width="3.6640625" style="269" customWidth="1"/>
    <col min="10506" max="10507" width="7.6640625" style="269" customWidth="1"/>
    <col min="10508" max="10508" width="7.5546875" style="269" customWidth="1"/>
    <col min="10509" max="10509" width="13.88671875" style="269" customWidth="1"/>
    <col min="10510" max="10510" width="13.6640625" style="269" customWidth="1"/>
    <col min="10511" max="10752" width="8.6640625" style="269"/>
    <col min="10753" max="10753" width="2.6640625" style="269" customWidth="1"/>
    <col min="10754" max="10754" width="12.88671875" style="269" customWidth="1"/>
    <col min="10755" max="10757" width="8.6640625" style="269"/>
    <col min="10758" max="10758" width="7.33203125" style="269" customWidth="1"/>
    <col min="10759" max="10759" width="7.88671875" style="269" customWidth="1"/>
    <col min="10760" max="10760" width="7.109375" style="269" customWidth="1"/>
    <col min="10761" max="10761" width="3.6640625" style="269" customWidth="1"/>
    <col min="10762" max="10763" width="7.6640625" style="269" customWidth="1"/>
    <col min="10764" max="10764" width="7.5546875" style="269" customWidth="1"/>
    <col min="10765" max="10765" width="13.88671875" style="269" customWidth="1"/>
    <col min="10766" max="10766" width="13.6640625" style="269" customWidth="1"/>
    <col min="10767" max="11008" width="8.6640625" style="269"/>
    <col min="11009" max="11009" width="2.6640625" style="269" customWidth="1"/>
    <col min="11010" max="11010" width="12.88671875" style="269" customWidth="1"/>
    <col min="11011" max="11013" width="8.6640625" style="269"/>
    <col min="11014" max="11014" width="7.33203125" style="269" customWidth="1"/>
    <col min="11015" max="11015" width="7.88671875" style="269" customWidth="1"/>
    <col min="11016" max="11016" width="7.109375" style="269" customWidth="1"/>
    <col min="11017" max="11017" width="3.6640625" style="269" customWidth="1"/>
    <col min="11018" max="11019" width="7.6640625" style="269" customWidth="1"/>
    <col min="11020" max="11020" width="7.5546875" style="269" customWidth="1"/>
    <col min="11021" max="11021" width="13.88671875" style="269" customWidth="1"/>
    <col min="11022" max="11022" width="13.6640625" style="269" customWidth="1"/>
    <col min="11023" max="11264" width="8.6640625" style="269"/>
    <col min="11265" max="11265" width="2.6640625" style="269" customWidth="1"/>
    <col min="11266" max="11266" width="12.88671875" style="269" customWidth="1"/>
    <col min="11267" max="11269" width="8.6640625" style="269"/>
    <col min="11270" max="11270" width="7.33203125" style="269" customWidth="1"/>
    <col min="11271" max="11271" width="7.88671875" style="269" customWidth="1"/>
    <col min="11272" max="11272" width="7.109375" style="269" customWidth="1"/>
    <col min="11273" max="11273" width="3.6640625" style="269" customWidth="1"/>
    <col min="11274" max="11275" width="7.6640625" style="269" customWidth="1"/>
    <col min="11276" max="11276" width="7.5546875" style="269" customWidth="1"/>
    <col min="11277" max="11277" width="13.88671875" style="269" customWidth="1"/>
    <col min="11278" max="11278" width="13.6640625" style="269" customWidth="1"/>
    <col min="11279" max="11520" width="8.6640625" style="269"/>
    <col min="11521" max="11521" width="2.6640625" style="269" customWidth="1"/>
    <col min="11522" max="11522" width="12.88671875" style="269" customWidth="1"/>
    <col min="11523" max="11525" width="8.6640625" style="269"/>
    <col min="11526" max="11526" width="7.33203125" style="269" customWidth="1"/>
    <col min="11527" max="11527" width="7.88671875" style="269" customWidth="1"/>
    <col min="11528" max="11528" width="7.109375" style="269" customWidth="1"/>
    <col min="11529" max="11529" width="3.6640625" style="269" customWidth="1"/>
    <col min="11530" max="11531" width="7.6640625" style="269" customWidth="1"/>
    <col min="11532" max="11532" width="7.5546875" style="269" customWidth="1"/>
    <col min="11533" max="11533" width="13.88671875" style="269" customWidth="1"/>
    <col min="11534" max="11534" width="13.6640625" style="269" customWidth="1"/>
    <col min="11535" max="11776" width="8.6640625" style="269"/>
    <col min="11777" max="11777" width="2.6640625" style="269" customWidth="1"/>
    <col min="11778" max="11778" width="12.88671875" style="269" customWidth="1"/>
    <col min="11779" max="11781" width="8.6640625" style="269"/>
    <col min="11782" max="11782" width="7.33203125" style="269" customWidth="1"/>
    <col min="11783" max="11783" width="7.88671875" style="269" customWidth="1"/>
    <col min="11784" max="11784" width="7.109375" style="269" customWidth="1"/>
    <col min="11785" max="11785" width="3.6640625" style="269" customWidth="1"/>
    <col min="11786" max="11787" width="7.6640625" style="269" customWidth="1"/>
    <col min="11788" max="11788" width="7.5546875" style="269" customWidth="1"/>
    <col min="11789" max="11789" width="13.88671875" style="269" customWidth="1"/>
    <col min="11790" max="11790" width="13.6640625" style="269" customWidth="1"/>
    <col min="11791" max="12032" width="8.6640625" style="269"/>
    <col min="12033" max="12033" width="2.6640625" style="269" customWidth="1"/>
    <col min="12034" max="12034" width="12.88671875" style="269" customWidth="1"/>
    <col min="12035" max="12037" width="8.6640625" style="269"/>
    <col min="12038" max="12038" width="7.33203125" style="269" customWidth="1"/>
    <col min="12039" max="12039" width="7.88671875" style="269" customWidth="1"/>
    <col min="12040" max="12040" width="7.109375" style="269" customWidth="1"/>
    <col min="12041" max="12041" width="3.6640625" style="269" customWidth="1"/>
    <col min="12042" max="12043" width="7.6640625" style="269" customWidth="1"/>
    <col min="12044" max="12044" width="7.5546875" style="269" customWidth="1"/>
    <col min="12045" max="12045" width="13.88671875" style="269" customWidth="1"/>
    <col min="12046" max="12046" width="13.6640625" style="269" customWidth="1"/>
    <col min="12047" max="12288" width="8.6640625" style="269"/>
    <col min="12289" max="12289" width="2.6640625" style="269" customWidth="1"/>
    <col min="12290" max="12290" width="12.88671875" style="269" customWidth="1"/>
    <col min="12291" max="12293" width="8.6640625" style="269"/>
    <col min="12294" max="12294" width="7.33203125" style="269" customWidth="1"/>
    <col min="12295" max="12295" width="7.88671875" style="269" customWidth="1"/>
    <col min="12296" max="12296" width="7.109375" style="269" customWidth="1"/>
    <col min="12297" max="12297" width="3.6640625" style="269" customWidth="1"/>
    <col min="12298" max="12299" width="7.6640625" style="269" customWidth="1"/>
    <col min="12300" max="12300" width="7.5546875" style="269" customWidth="1"/>
    <col min="12301" max="12301" width="13.88671875" style="269" customWidth="1"/>
    <col min="12302" max="12302" width="13.6640625" style="269" customWidth="1"/>
    <col min="12303" max="12544" width="8.6640625" style="269"/>
    <col min="12545" max="12545" width="2.6640625" style="269" customWidth="1"/>
    <col min="12546" max="12546" width="12.88671875" style="269" customWidth="1"/>
    <col min="12547" max="12549" width="8.6640625" style="269"/>
    <col min="12550" max="12550" width="7.33203125" style="269" customWidth="1"/>
    <col min="12551" max="12551" width="7.88671875" style="269" customWidth="1"/>
    <col min="12552" max="12552" width="7.109375" style="269" customWidth="1"/>
    <col min="12553" max="12553" width="3.6640625" style="269" customWidth="1"/>
    <col min="12554" max="12555" width="7.6640625" style="269" customWidth="1"/>
    <col min="12556" max="12556" width="7.5546875" style="269" customWidth="1"/>
    <col min="12557" max="12557" width="13.88671875" style="269" customWidth="1"/>
    <col min="12558" max="12558" width="13.6640625" style="269" customWidth="1"/>
    <col min="12559" max="12800" width="8.6640625" style="269"/>
    <col min="12801" max="12801" width="2.6640625" style="269" customWidth="1"/>
    <col min="12802" max="12802" width="12.88671875" style="269" customWidth="1"/>
    <col min="12803" max="12805" width="8.6640625" style="269"/>
    <col min="12806" max="12806" width="7.33203125" style="269" customWidth="1"/>
    <col min="12807" max="12807" width="7.88671875" style="269" customWidth="1"/>
    <col min="12808" max="12808" width="7.109375" style="269" customWidth="1"/>
    <col min="12809" max="12809" width="3.6640625" style="269" customWidth="1"/>
    <col min="12810" max="12811" width="7.6640625" style="269" customWidth="1"/>
    <col min="12812" max="12812" width="7.5546875" style="269" customWidth="1"/>
    <col min="12813" max="12813" width="13.88671875" style="269" customWidth="1"/>
    <col min="12814" max="12814" width="13.6640625" style="269" customWidth="1"/>
    <col min="12815" max="13056" width="8.6640625" style="269"/>
    <col min="13057" max="13057" width="2.6640625" style="269" customWidth="1"/>
    <col min="13058" max="13058" width="12.88671875" style="269" customWidth="1"/>
    <col min="13059" max="13061" width="8.6640625" style="269"/>
    <col min="13062" max="13062" width="7.33203125" style="269" customWidth="1"/>
    <col min="13063" max="13063" width="7.88671875" style="269" customWidth="1"/>
    <col min="13064" max="13064" width="7.109375" style="269" customWidth="1"/>
    <col min="13065" max="13065" width="3.6640625" style="269" customWidth="1"/>
    <col min="13066" max="13067" width="7.6640625" style="269" customWidth="1"/>
    <col min="13068" max="13068" width="7.5546875" style="269" customWidth="1"/>
    <col min="13069" max="13069" width="13.88671875" style="269" customWidth="1"/>
    <col min="13070" max="13070" width="13.6640625" style="269" customWidth="1"/>
    <col min="13071" max="13312" width="8.6640625" style="269"/>
    <col min="13313" max="13313" width="2.6640625" style="269" customWidth="1"/>
    <col min="13314" max="13314" width="12.88671875" style="269" customWidth="1"/>
    <col min="13315" max="13317" width="8.6640625" style="269"/>
    <col min="13318" max="13318" width="7.33203125" style="269" customWidth="1"/>
    <col min="13319" max="13319" width="7.88671875" style="269" customWidth="1"/>
    <col min="13320" max="13320" width="7.109375" style="269" customWidth="1"/>
    <col min="13321" max="13321" width="3.6640625" style="269" customWidth="1"/>
    <col min="13322" max="13323" width="7.6640625" style="269" customWidth="1"/>
    <col min="13324" max="13324" width="7.5546875" style="269" customWidth="1"/>
    <col min="13325" max="13325" width="13.88671875" style="269" customWidth="1"/>
    <col min="13326" max="13326" width="13.6640625" style="269" customWidth="1"/>
    <col min="13327" max="13568" width="8.6640625" style="269"/>
    <col min="13569" max="13569" width="2.6640625" style="269" customWidth="1"/>
    <col min="13570" max="13570" width="12.88671875" style="269" customWidth="1"/>
    <col min="13571" max="13573" width="8.6640625" style="269"/>
    <col min="13574" max="13574" width="7.33203125" style="269" customWidth="1"/>
    <col min="13575" max="13575" width="7.88671875" style="269" customWidth="1"/>
    <col min="13576" max="13576" width="7.109375" style="269" customWidth="1"/>
    <col min="13577" max="13577" width="3.6640625" style="269" customWidth="1"/>
    <col min="13578" max="13579" width="7.6640625" style="269" customWidth="1"/>
    <col min="13580" max="13580" width="7.5546875" style="269" customWidth="1"/>
    <col min="13581" max="13581" width="13.88671875" style="269" customWidth="1"/>
    <col min="13582" max="13582" width="13.6640625" style="269" customWidth="1"/>
    <col min="13583" max="13824" width="8.6640625" style="269"/>
    <col min="13825" max="13825" width="2.6640625" style="269" customWidth="1"/>
    <col min="13826" max="13826" width="12.88671875" style="269" customWidth="1"/>
    <col min="13827" max="13829" width="8.6640625" style="269"/>
    <col min="13830" max="13830" width="7.33203125" style="269" customWidth="1"/>
    <col min="13831" max="13831" width="7.88671875" style="269" customWidth="1"/>
    <col min="13832" max="13832" width="7.109375" style="269" customWidth="1"/>
    <col min="13833" max="13833" width="3.6640625" style="269" customWidth="1"/>
    <col min="13834" max="13835" width="7.6640625" style="269" customWidth="1"/>
    <col min="13836" max="13836" width="7.5546875" style="269" customWidth="1"/>
    <col min="13837" max="13837" width="13.88671875" style="269" customWidth="1"/>
    <col min="13838" max="13838" width="13.6640625" style="269" customWidth="1"/>
    <col min="13839" max="14080" width="8.6640625" style="269"/>
    <col min="14081" max="14081" width="2.6640625" style="269" customWidth="1"/>
    <col min="14082" max="14082" width="12.88671875" style="269" customWidth="1"/>
    <col min="14083" max="14085" width="8.6640625" style="269"/>
    <col min="14086" max="14086" width="7.33203125" style="269" customWidth="1"/>
    <col min="14087" max="14087" width="7.88671875" style="269" customWidth="1"/>
    <col min="14088" max="14088" width="7.109375" style="269" customWidth="1"/>
    <col min="14089" max="14089" width="3.6640625" style="269" customWidth="1"/>
    <col min="14090" max="14091" width="7.6640625" style="269" customWidth="1"/>
    <col min="14092" max="14092" width="7.5546875" style="269" customWidth="1"/>
    <col min="14093" max="14093" width="13.88671875" style="269" customWidth="1"/>
    <col min="14094" max="14094" width="13.6640625" style="269" customWidth="1"/>
    <col min="14095" max="14336" width="8.6640625" style="269"/>
    <col min="14337" max="14337" width="2.6640625" style="269" customWidth="1"/>
    <col min="14338" max="14338" width="12.88671875" style="269" customWidth="1"/>
    <col min="14339" max="14341" width="8.6640625" style="269"/>
    <col min="14342" max="14342" width="7.33203125" style="269" customWidth="1"/>
    <col min="14343" max="14343" width="7.88671875" style="269" customWidth="1"/>
    <col min="14344" max="14344" width="7.109375" style="269" customWidth="1"/>
    <col min="14345" max="14345" width="3.6640625" style="269" customWidth="1"/>
    <col min="14346" max="14347" width="7.6640625" style="269" customWidth="1"/>
    <col min="14348" max="14348" width="7.5546875" style="269" customWidth="1"/>
    <col min="14349" max="14349" width="13.88671875" style="269" customWidth="1"/>
    <col min="14350" max="14350" width="13.6640625" style="269" customWidth="1"/>
    <col min="14351" max="14592" width="8.6640625" style="269"/>
    <col min="14593" max="14593" width="2.6640625" style="269" customWidth="1"/>
    <col min="14594" max="14594" width="12.88671875" style="269" customWidth="1"/>
    <col min="14595" max="14597" width="8.6640625" style="269"/>
    <col min="14598" max="14598" width="7.33203125" style="269" customWidth="1"/>
    <col min="14599" max="14599" width="7.88671875" style="269" customWidth="1"/>
    <col min="14600" max="14600" width="7.109375" style="269" customWidth="1"/>
    <col min="14601" max="14601" width="3.6640625" style="269" customWidth="1"/>
    <col min="14602" max="14603" width="7.6640625" style="269" customWidth="1"/>
    <col min="14604" max="14604" width="7.5546875" style="269" customWidth="1"/>
    <col min="14605" max="14605" width="13.88671875" style="269" customWidth="1"/>
    <col min="14606" max="14606" width="13.6640625" style="269" customWidth="1"/>
    <col min="14607" max="14848" width="8.6640625" style="269"/>
    <col min="14849" max="14849" width="2.6640625" style="269" customWidth="1"/>
    <col min="14850" max="14850" width="12.88671875" style="269" customWidth="1"/>
    <col min="14851" max="14853" width="8.6640625" style="269"/>
    <col min="14854" max="14854" width="7.33203125" style="269" customWidth="1"/>
    <col min="14855" max="14855" width="7.88671875" style="269" customWidth="1"/>
    <col min="14856" max="14856" width="7.109375" style="269" customWidth="1"/>
    <col min="14857" max="14857" width="3.6640625" style="269" customWidth="1"/>
    <col min="14858" max="14859" width="7.6640625" style="269" customWidth="1"/>
    <col min="14860" max="14860" width="7.5546875" style="269" customWidth="1"/>
    <col min="14861" max="14861" width="13.88671875" style="269" customWidth="1"/>
    <col min="14862" max="14862" width="13.6640625" style="269" customWidth="1"/>
    <col min="14863" max="15104" width="8.6640625" style="269"/>
    <col min="15105" max="15105" width="2.6640625" style="269" customWidth="1"/>
    <col min="15106" max="15106" width="12.88671875" style="269" customWidth="1"/>
    <col min="15107" max="15109" width="8.6640625" style="269"/>
    <col min="15110" max="15110" width="7.33203125" style="269" customWidth="1"/>
    <col min="15111" max="15111" width="7.88671875" style="269" customWidth="1"/>
    <col min="15112" max="15112" width="7.109375" style="269" customWidth="1"/>
    <col min="15113" max="15113" width="3.6640625" style="269" customWidth="1"/>
    <col min="15114" max="15115" width="7.6640625" style="269" customWidth="1"/>
    <col min="15116" max="15116" width="7.5546875" style="269" customWidth="1"/>
    <col min="15117" max="15117" width="13.88671875" style="269" customWidth="1"/>
    <col min="15118" max="15118" width="13.6640625" style="269" customWidth="1"/>
    <col min="15119" max="15360" width="8.6640625" style="269"/>
    <col min="15361" max="15361" width="2.6640625" style="269" customWidth="1"/>
    <col min="15362" max="15362" width="12.88671875" style="269" customWidth="1"/>
    <col min="15363" max="15365" width="8.6640625" style="269"/>
    <col min="15366" max="15366" width="7.33203125" style="269" customWidth="1"/>
    <col min="15367" max="15367" width="7.88671875" style="269" customWidth="1"/>
    <col min="15368" max="15368" width="7.109375" style="269" customWidth="1"/>
    <col min="15369" max="15369" width="3.6640625" style="269" customWidth="1"/>
    <col min="15370" max="15371" width="7.6640625" style="269" customWidth="1"/>
    <col min="15372" max="15372" width="7.5546875" style="269" customWidth="1"/>
    <col min="15373" max="15373" width="13.88671875" style="269" customWidth="1"/>
    <col min="15374" max="15374" width="13.6640625" style="269" customWidth="1"/>
    <col min="15375" max="15616" width="8.6640625" style="269"/>
    <col min="15617" max="15617" width="2.6640625" style="269" customWidth="1"/>
    <col min="15618" max="15618" width="12.88671875" style="269" customWidth="1"/>
    <col min="15619" max="15621" width="8.6640625" style="269"/>
    <col min="15622" max="15622" width="7.33203125" style="269" customWidth="1"/>
    <col min="15623" max="15623" width="7.88671875" style="269" customWidth="1"/>
    <col min="15624" max="15624" width="7.109375" style="269" customWidth="1"/>
    <col min="15625" max="15625" width="3.6640625" style="269" customWidth="1"/>
    <col min="15626" max="15627" width="7.6640625" style="269" customWidth="1"/>
    <col min="15628" max="15628" width="7.5546875" style="269" customWidth="1"/>
    <col min="15629" max="15629" width="13.88671875" style="269" customWidth="1"/>
    <col min="15630" max="15630" width="13.6640625" style="269" customWidth="1"/>
    <col min="15631" max="15872" width="8.6640625" style="269"/>
    <col min="15873" max="15873" width="2.6640625" style="269" customWidth="1"/>
    <col min="15874" max="15874" width="12.88671875" style="269" customWidth="1"/>
    <col min="15875" max="15877" width="8.6640625" style="269"/>
    <col min="15878" max="15878" width="7.33203125" style="269" customWidth="1"/>
    <col min="15879" max="15879" width="7.88671875" style="269" customWidth="1"/>
    <col min="15880" max="15880" width="7.109375" style="269" customWidth="1"/>
    <col min="15881" max="15881" width="3.6640625" style="269" customWidth="1"/>
    <col min="15882" max="15883" width="7.6640625" style="269" customWidth="1"/>
    <col min="15884" max="15884" width="7.5546875" style="269" customWidth="1"/>
    <col min="15885" max="15885" width="13.88671875" style="269" customWidth="1"/>
    <col min="15886" max="15886" width="13.6640625" style="269" customWidth="1"/>
    <col min="15887" max="16128" width="8.6640625" style="269"/>
    <col min="16129" max="16129" width="2.6640625" style="269" customWidth="1"/>
    <col min="16130" max="16130" width="12.88671875" style="269" customWidth="1"/>
    <col min="16131" max="16133" width="8.6640625" style="269"/>
    <col min="16134" max="16134" width="7.33203125" style="269" customWidth="1"/>
    <col min="16135" max="16135" width="7.88671875" style="269" customWidth="1"/>
    <col min="16136" max="16136" width="7.109375" style="269" customWidth="1"/>
    <col min="16137" max="16137" width="3.6640625" style="269" customWidth="1"/>
    <col min="16138" max="16139" width="7.6640625" style="269" customWidth="1"/>
    <col min="16140" max="16140" width="7.5546875" style="269" customWidth="1"/>
    <col min="16141" max="16141" width="13.88671875" style="269" customWidth="1"/>
    <col min="16142" max="16142" width="13.6640625" style="269" customWidth="1"/>
    <col min="16143" max="16384" width="8.6640625" style="269"/>
  </cols>
  <sheetData>
    <row r="1" spans="1:14" x14ac:dyDescent="0.3">
      <c r="A1" s="471" t="s">
        <v>1012</v>
      </c>
      <c r="B1" s="472"/>
      <c r="C1" s="473"/>
    </row>
    <row r="2" spans="1:14" x14ac:dyDescent="0.3">
      <c r="A2" s="474" t="s">
        <v>1013</v>
      </c>
      <c r="B2" s="475"/>
      <c r="C2" s="476"/>
    </row>
    <row r="3" spans="1:14" ht="15" thickBot="1" x14ac:dyDescent="0.35">
      <c r="A3" s="477" t="s">
        <v>1014</v>
      </c>
      <c r="B3" s="478"/>
      <c r="C3" s="479"/>
    </row>
    <row r="4" spans="1:14" x14ac:dyDescent="0.3">
      <c r="B4" s="500" t="s">
        <v>633</v>
      </c>
      <c r="C4" s="500"/>
      <c r="D4" s="500"/>
      <c r="E4" s="500"/>
      <c r="F4" s="500"/>
      <c r="G4" s="500"/>
      <c r="H4" s="500"/>
      <c r="I4" s="500"/>
      <c r="J4" s="500"/>
      <c r="K4" s="500"/>
      <c r="L4" s="500"/>
      <c r="M4" s="500"/>
      <c r="N4" s="500"/>
    </row>
    <row r="5" spans="1:14" s="338" customFormat="1" ht="31.2" thickBot="1" x14ac:dyDescent="0.35">
      <c r="A5" s="313" t="s">
        <v>0</v>
      </c>
      <c r="B5" s="4" t="s">
        <v>1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  <c r="K5" s="4" t="s">
        <v>11</v>
      </c>
      <c r="L5" s="4" t="s">
        <v>12</v>
      </c>
      <c r="M5" s="4" t="s">
        <v>13</v>
      </c>
      <c r="N5" s="5" t="s">
        <v>14</v>
      </c>
    </row>
    <row r="6" spans="1:14" ht="15" thickBot="1" x14ac:dyDescent="0.35">
      <c r="A6" s="327">
        <v>1</v>
      </c>
      <c r="B6" s="504" t="s">
        <v>1058</v>
      </c>
      <c r="C6" s="504"/>
      <c r="D6" s="504"/>
      <c r="E6" s="504"/>
      <c r="F6" s="504"/>
      <c r="G6" s="504"/>
      <c r="H6" s="504"/>
      <c r="I6" s="504"/>
      <c r="J6" s="504"/>
      <c r="K6" s="504"/>
      <c r="L6" s="504"/>
      <c r="M6" s="504"/>
      <c r="N6" s="505"/>
    </row>
    <row r="7" spans="1:14" s="40" customFormat="1" ht="21" thickBot="1" x14ac:dyDescent="0.25">
      <c r="A7" s="299">
        <v>1</v>
      </c>
      <c r="B7" s="300" t="s">
        <v>632</v>
      </c>
      <c r="C7" s="300" t="s">
        <v>634</v>
      </c>
      <c r="D7" s="300" t="s">
        <v>635</v>
      </c>
      <c r="E7" s="300" t="s">
        <v>611</v>
      </c>
      <c r="F7" s="301">
        <v>646</v>
      </c>
      <c r="G7" s="302">
        <v>6</v>
      </c>
      <c r="H7" s="363">
        <v>162</v>
      </c>
      <c r="I7" s="300" t="s">
        <v>55</v>
      </c>
      <c r="J7" s="300" t="s">
        <v>636</v>
      </c>
      <c r="K7" s="300" t="s">
        <v>637</v>
      </c>
      <c r="L7" s="300" t="s">
        <v>638</v>
      </c>
      <c r="M7" s="304">
        <v>7877963000</v>
      </c>
      <c r="N7" s="305">
        <v>7877962270</v>
      </c>
    </row>
    <row r="8" spans="1:14" s="40" customFormat="1" thickBot="1" x14ac:dyDescent="0.25">
      <c r="A8" s="316"/>
      <c r="B8" s="221"/>
      <c r="C8" s="221"/>
      <c r="D8" s="221"/>
      <c r="E8" s="221"/>
      <c r="F8" s="222"/>
      <c r="G8" s="220"/>
      <c r="H8" s="306">
        <f>H7</f>
        <v>162</v>
      </c>
      <c r="I8" s="221"/>
      <c r="J8" s="221"/>
      <c r="K8" s="221"/>
      <c r="L8" s="221"/>
      <c r="M8" s="224"/>
      <c r="N8" s="224"/>
    </row>
    <row r="9" spans="1:14" s="40" customFormat="1" thickBot="1" x14ac:dyDescent="0.25">
      <c r="A9" s="359">
        <v>1</v>
      </c>
      <c r="B9" s="506" t="s">
        <v>1059</v>
      </c>
      <c r="C9" s="506"/>
      <c r="D9" s="506"/>
      <c r="E9" s="506"/>
      <c r="F9" s="506"/>
      <c r="G9" s="506"/>
      <c r="H9" s="506"/>
      <c r="I9" s="506"/>
      <c r="J9" s="506"/>
      <c r="K9" s="506"/>
      <c r="L9" s="506"/>
      <c r="M9" s="506"/>
      <c r="N9" s="507"/>
    </row>
    <row r="10" spans="1:14" s="40" customFormat="1" ht="31.2" thickBot="1" x14ac:dyDescent="0.25">
      <c r="A10" s="299">
        <v>1</v>
      </c>
      <c r="B10" s="300" t="s">
        <v>711</v>
      </c>
      <c r="C10" s="300" t="s">
        <v>712</v>
      </c>
      <c r="D10" s="300" t="s">
        <v>713</v>
      </c>
      <c r="E10" s="300" t="s">
        <v>714</v>
      </c>
      <c r="F10" s="301">
        <v>623</v>
      </c>
      <c r="G10" s="302">
        <v>2</v>
      </c>
      <c r="H10" s="364">
        <v>88</v>
      </c>
      <c r="I10" s="300" t="s">
        <v>45</v>
      </c>
      <c r="J10" s="300" t="s">
        <v>715</v>
      </c>
      <c r="K10" s="300" t="s">
        <v>168</v>
      </c>
      <c r="L10" s="300" t="s">
        <v>716</v>
      </c>
      <c r="M10" s="304">
        <v>7872545400</v>
      </c>
      <c r="N10" s="305">
        <v>7872545421</v>
      </c>
    </row>
    <row r="11" spans="1:14" ht="15" thickBot="1" x14ac:dyDescent="0.35">
      <c r="H11" s="365">
        <v>88</v>
      </c>
    </row>
    <row r="13" spans="1:14" x14ac:dyDescent="0.3">
      <c r="A13" s="470" t="s">
        <v>1060</v>
      </c>
      <c r="B13" s="503"/>
      <c r="C13" s="503"/>
      <c r="D13" s="503"/>
      <c r="E13" s="503"/>
      <c r="F13" s="503"/>
      <c r="G13" s="503"/>
      <c r="H13" s="285">
        <f>H8+H11</f>
        <v>250</v>
      </c>
    </row>
    <row r="14" spans="1:14" x14ac:dyDescent="0.3">
      <c r="A14" s="470" t="s">
        <v>1061</v>
      </c>
      <c r="B14" s="470"/>
      <c r="C14" s="470"/>
      <c r="D14" s="470"/>
      <c r="E14" s="470"/>
      <c r="F14" s="470"/>
      <c r="G14" s="470"/>
      <c r="H14" s="337">
        <f>A6+A9</f>
        <v>2</v>
      </c>
    </row>
  </sheetData>
  <mergeCells count="8">
    <mergeCell ref="A13:G13"/>
    <mergeCell ref="A14:G14"/>
    <mergeCell ref="A1:C1"/>
    <mergeCell ref="A2:C2"/>
    <mergeCell ref="A3:C3"/>
    <mergeCell ref="B4:N4"/>
    <mergeCell ref="B6:N6"/>
    <mergeCell ref="B9:N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22"/>
  <sheetViews>
    <sheetView workbookViewId="0">
      <selection sqref="A1:XFD1048576"/>
    </sheetView>
  </sheetViews>
  <sheetFormatPr defaultColWidth="8.6640625" defaultRowHeight="14.4" x14ac:dyDescent="0.3"/>
  <cols>
    <col min="1" max="1" width="2.6640625" style="369" bestFit="1" customWidth="1"/>
    <col min="2" max="2" width="13.33203125" style="269" customWidth="1"/>
    <col min="3" max="5" width="8.6640625" style="269"/>
    <col min="6" max="6" width="7" style="269" customWidth="1"/>
    <col min="7" max="7" width="7.109375" style="269" customWidth="1"/>
    <col min="8" max="8" width="6.6640625" style="269" customWidth="1"/>
    <col min="9" max="9" width="5.5546875" style="269" customWidth="1"/>
    <col min="10" max="11" width="7.33203125" style="269" customWidth="1"/>
    <col min="12" max="12" width="8.6640625" style="269"/>
    <col min="13" max="13" width="13.109375" style="269" customWidth="1"/>
    <col min="14" max="14" width="13.5546875" style="269" customWidth="1"/>
    <col min="15" max="256" width="8.6640625" style="269"/>
    <col min="257" max="257" width="2.6640625" style="269" bestFit="1" customWidth="1"/>
    <col min="258" max="258" width="13.33203125" style="269" customWidth="1"/>
    <col min="259" max="261" width="8.6640625" style="269"/>
    <col min="262" max="262" width="7" style="269" customWidth="1"/>
    <col min="263" max="263" width="7.109375" style="269" customWidth="1"/>
    <col min="264" max="264" width="6.6640625" style="269" customWidth="1"/>
    <col min="265" max="265" width="3.33203125" style="269" customWidth="1"/>
    <col min="266" max="267" width="7.33203125" style="269" customWidth="1"/>
    <col min="268" max="268" width="8.6640625" style="269"/>
    <col min="269" max="269" width="13.109375" style="269" customWidth="1"/>
    <col min="270" max="270" width="13.5546875" style="269" customWidth="1"/>
    <col min="271" max="512" width="8.6640625" style="269"/>
    <col min="513" max="513" width="2.6640625" style="269" bestFit="1" customWidth="1"/>
    <col min="514" max="514" width="13.33203125" style="269" customWidth="1"/>
    <col min="515" max="517" width="8.6640625" style="269"/>
    <col min="518" max="518" width="7" style="269" customWidth="1"/>
    <col min="519" max="519" width="7.109375" style="269" customWidth="1"/>
    <col min="520" max="520" width="6.6640625" style="269" customWidth="1"/>
    <col min="521" max="521" width="3.33203125" style="269" customWidth="1"/>
    <col min="522" max="523" width="7.33203125" style="269" customWidth="1"/>
    <col min="524" max="524" width="8.6640625" style="269"/>
    <col min="525" max="525" width="13.109375" style="269" customWidth="1"/>
    <col min="526" max="526" width="13.5546875" style="269" customWidth="1"/>
    <col min="527" max="768" width="8.6640625" style="269"/>
    <col min="769" max="769" width="2.6640625" style="269" bestFit="1" customWidth="1"/>
    <col min="770" max="770" width="13.33203125" style="269" customWidth="1"/>
    <col min="771" max="773" width="8.6640625" style="269"/>
    <col min="774" max="774" width="7" style="269" customWidth="1"/>
    <col min="775" max="775" width="7.109375" style="269" customWidth="1"/>
    <col min="776" max="776" width="6.6640625" style="269" customWidth="1"/>
    <col min="777" max="777" width="3.33203125" style="269" customWidth="1"/>
    <col min="778" max="779" width="7.33203125" style="269" customWidth="1"/>
    <col min="780" max="780" width="8.6640625" style="269"/>
    <col min="781" max="781" width="13.109375" style="269" customWidth="1"/>
    <col min="782" max="782" width="13.5546875" style="269" customWidth="1"/>
    <col min="783" max="1024" width="8.6640625" style="269"/>
    <col min="1025" max="1025" width="2.6640625" style="269" bestFit="1" customWidth="1"/>
    <col min="1026" max="1026" width="13.33203125" style="269" customWidth="1"/>
    <col min="1027" max="1029" width="8.6640625" style="269"/>
    <col min="1030" max="1030" width="7" style="269" customWidth="1"/>
    <col min="1031" max="1031" width="7.109375" style="269" customWidth="1"/>
    <col min="1032" max="1032" width="6.6640625" style="269" customWidth="1"/>
    <col min="1033" max="1033" width="3.33203125" style="269" customWidth="1"/>
    <col min="1034" max="1035" width="7.33203125" style="269" customWidth="1"/>
    <col min="1036" max="1036" width="8.6640625" style="269"/>
    <col min="1037" max="1037" width="13.109375" style="269" customWidth="1"/>
    <col min="1038" max="1038" width="13.5546875" style="269" customWidth="1"/>
    <col min="1039" max="1280" width="8.6640625" style="269"/>
    <col min="1281" max="1281" width="2.6640625" style="269" bestFit="1" customWidth="1"/>
    <col min="1282" max="1282" width="13.33203125" style="269" customWidth="1"/>
    <col min="1283" max="1285" width="8.6640625" style="269"/>
    <col min="1286" max="1286" width="7" style="269" customWidth="1"/>
    <col min="1287" max="1287" width="7.109375" style="269" customWidth="1"/>
    <col min="1288" max="1288" width="6.6640625" style="269" customWidth="1"/>
    <col min="1289" max="1289" width="3.33203125" style="269" customWidth="1"/>
    <col min="1290" max="1291" width="7.33203125" style="269" customWidth="1"/>
    <col min="1292" max="1292" width="8.6640625" style="269"/>
    <col min="1293" max="1293" width="13.109375" style="269" customWidth="1"/>
    <col min="1294" max="1294" width="13.5546875" style="269" customWidth="1"/>
    <col min="1295" max="1536" width="8.6640625" style="269"/>
    <col min="1537" max="1537" width="2.6640625" style="269" bestFit="1" customWidth="1"/>
    <col min="1538" max="1538" width="13.33203125" style="269" customWidth="1"/>
    <col min="1539" max="1541" width="8.6640625" style="269"/>
    <col min="1542" max="1542" width="7" style="269" customWidth="1"/>
    <col min="1543" max="1543" width="7.109375" style="269" customWidth="1"/>
    <col min="1544" max="1544" width="6.6640625" style="269" customWidth="1"/>
    <col min="1545" max="1545" width="3.33203125" style="269" customWidth="1"/>
    <col min="1546" max="1547" width="7.33203125" style="269" customWidth="1"/>
    <col min="1548" max="1548" width="8.6640625" style="269"/>
    <col min="1549" max="1549" width="13.109375" style="269" customWidth="1"/>
    <col min="1550" max="1550" width="13.5546875" style="269" customWidth="1"/>
    <col min="1551" max="1792" width="8.6640625" style="269"/>
    <col min="1793" max="1793" width="2.6640625" style="269" bestFit="1" customWidth="1"/>
    <col min="1794" max="1794" width="13.33203125" style="269" customWidth="1"/>
    <col min="1795" max="1797" width="8.6640625" style="269"/>
    <col min="1798" max="1798" width="7" style="269" customWidth="1"/>
    <col min="1799" max="1799" width="7.109375" style="269" customWidth="1"/>
    <col min="1800" max="1800" width="6.6640625" style="269" customWidth="1"/>
    <col min="1801" max="1801" width="3.33203125" style="269" customWidth="1"/>
    <col min="1802" max="1803" width="7.33203125" style="269" customWidth="1"/>
    <col min="1804" max="1804" width="8.6640625" style="269"/>
    <col min="1805" max="1805" width="13.109375" style="269" customWidth="1"/>
    <col min="1806" max="1806" width="13.5546875" style="269" customWidth="1"/>
    <col min="1807" max="2048" width="8.6640625" style="269"/>
    <col min="2049" max="2049" width="2.6640625" style="269" bestFit="1" customWidth="1"/>
    <col min="2050" max="2050" width="13.33203125" style="269" customWidth="1"/>
    <col min="2051" max="2053" width="8.6640625" style="269"/>
    <col min="2054" max="2054" width="7" style="269" customWidth="1"/>
    <col min="2055" max="2055" width="7.109375" style="269" customWidth="1"/>
    <col min="2056" max="2056" width="6.6640625" style="269" customWidth="1"/>
    <col min="2057" max="2057" width="3.33203125" style="269" customWidth="1"/>
    <col min="2058" max="2059" width="7.33203125" style="269" customWidth="1"/>
    <col min="2060" max="2060" width="8.6640625" style="269"/>
    <col min="2061" max="2061" width="13.109375" style="269" customWidth="1"/>
    <col min="2062" max="2062" width="13.5546875" style="269" customWidth="1"/>
    <col min="2063" max="2304" width="8.6640625" style="269"/>
    <col min="2305" max="2305" width="2.6640625" style="269" bestFit="1" customWidth="1"/>
    <col min="2306" max="2306" width="13.33203125" style="269" customWidth="1"/>
    <col min="2307" max="2309" width="8.6640625" style="269"/>
    <col min="2310" max="2310" width="7" style="269" customWidth="1"/>
    <col min="2311" max="2311" width="7.109375" style="269" customWidth="1"/>
    <col min="2312" max="2312" width="6.6640625" style="269" customWidth="1"/>
    <col min="2313" max="2313" width="3.33203125" style="269" customWidth="1"/>
    <col min="2314" max="2315" width="7.33203125" style="269" customWidth="1"/>
    <col min="2316" max="2316" width="8.6640625" style="269"/>
    <col min="2317" max="2317" width="13.109375" style="269" customWidth="1"/>
    <col min="2318" max="2318" width="13.5546875" style="269" customWidth="1"/>
    <col min="2319" max="2560" width="8.6640625" style="269"/>
    <col min="2561" max="2561" width="2.6640625" style="269" bestFit="1" customWidth="1"/>
    <col min="2562" max="2562" width="13.33203125" style="269" customWidth="1"/>
    <col min="2563" max="2565" width="8.6640625" style="269"/>
    <col min="2566" max="2566" width="7" style="269" customWidth="1"/>
    <col min="2567" max="2567" width="7.109375" style="269" customWidth="1"/>
    <col min="2568" max="2568" width="6.6640625" style="269" customWidth="1"/>
    <col min="2569" max="2569" width="3.33203125" style="269" customWidth="1"/>
    <col min="2570" max="2571" width="7.33203125" style="269" customWidth="1"/>
    <col min="2572" max="2572" width="8.6640625" style="269"/>
    <col min="2573" max="2573" width="13.109375" style="269" customWidth="1"/>
    <col min="2574" max="2574" width="13.5546875" style="269" customWidth="1"/>
    <col min="2575" max="2816" width="8.6640625" style="269"/>
    <col min="2817" max="2817" width="2.6640625" style="269" bestFit="1" customWidth="1"/>
    <col min="2818" max="2818" width="13.33203125" style="269" customWidth="1"/>
    <col min="2819" max="2821" width="8.6640625" style="269"/>
    <col min="2822" max="2822" width="7" style="269" customWidth="1"/>
    <col min="2823" max="2823" width="7.109375" style="269" customWidth="1"/>
    <col min="2824" max="2824" width="6.6640625" style="269" customWidth="1"/>
    <col min="2825" max="2825" width="3.33203125" style="269" customWidth="1"/>
    <col min="2826" max="2827" width="7.33203125" style="269" customWidth="1"/>
    <col min="2828" max="2828" width="8.6640625" style="269"/>
    <col min="2829" max="2829" width="13.109375" style="269" customWidth="1"/>
    <col min="2830" max="2830" width="13.5546875" style="269" customWidth="1"/>
    <col min="2831" max="3072" width="8.6640625" style="269"/>
    <col min="3073" max="3073" width="2.6640625" style="269" bestFit="1" customWidth="1"/>
    <col min="3074" max="3074" width="13.33203125" style="269" customWidth="1"/>
    <col min="3075" max="3077" width="8.6640625" style="269"/>
    <col min="3078" max="3078" width="7" style="269" customWidth="1"/>
    <col min="3079" max="3079" width="7.109375" style="269" customWidth="1"/>
    <col min="3080" max="3080" width="6.6640625" style="269" customWidth="1"/>
    <col min="3081" max="3081" width="3.33203125" style="269" customWidth="1"/>
    <col min="3082" max="3083" width="7.33203125" style="269" customWidth="1"/>
    <col min="3084" max="3084" width="8.6640625" style="269"/>
    <col min="3085" max="3085" width="13.109375" style="269" customWidth="1"/>
    <col min="3086" max="3086" width="13.5546875" style="269" customWidth="1"/>
    <col min="3087" max="3328" width="8.6640625" style="269"/>
    <col min="3329" max="3329" width="2.6640625" style="269" bestFit="1" customWidth="1"/>
    <col min="3330" max="3330" width="13.33203125" style="269" customWidth="1"/>
    <col min="3331" max="3333" width="8.6640625" style="269"/>
    <col min="3334" max="3334" width="7" style="269" customWidth="1"/>
    <col min="3335" max="3335" width="7.109375" style="269" customWidth="1"/>
    <col min="3336" max="3336" width="6.6640625" style="269" customWidth="1"/>
    <col min="3337" max="3337" width="3.33203125" style="269" customWidth="1"/>
    <col min="3338" max="3339" width="7.33203125" style="269" customWidth="1"/>
    <col min="3340" max="3340" width="8.6640625" style="269"/>
    <col min="3341" max="3341" width="13.109375" style="269" customWidth="1"/>
    <col min="3342" max="3342" width="13.5546875" style="269" customWidth="1"/>
    <col min="3343" max="3584" width="8.6640625" style="269"/>
    <col min="3585" max="3585" width="2.6640625" style="269" bestFit="1" customWidth="1"/>
    <col min="3586" max="3586" width="13.33203125" style="269" customWidth="1"/>
    <col min="3587" max="3589" width="8.6640625" style="269"/>
    <col min="3590" max="3590" width="7" style="269" customWidth="1"/>
    <col min="3591" max="3591" width="7.109375" style="269" customWidth="1"/>
    <col min="3592" max="3592" width="6.6640625" style="269" customWidth="1"/>
    <col min="3593" max="3593" width="3.33203125" style="269" customWidth="1"/>
    <col min="3594" max="3595" width="7.33203125" style="269" customWidth="1"/>
    <col min="3596" max="3596" width="8.6640625" style="269"/>
    <col min="3597" max="3597" width="13.109375" style="269" customWidth="1"/>
    <col min="3598" max="3598" width="13.5546875" style="269" customWidth="1"/>
    <col min="3599" max="3840" width="8.6640625" style="269"/>
    <col min="3841" max="3841" width="2.6640625" style="269" bestFit="1" customWidth="1"/>
    <col min="3842" max="3842" width="13.33203125" style="269" customWidth="1"/>
    <col min="3843" max="3845" width="8.6640625" style="269"/>
    <col min="3846" max="3846" width="7" style="269" customWidth="1"/>
    <col min="3847" max="3847" width="7.109375" style="269" customWidth="1"/>
    <col min="3848" max="3848" width="6.6640625" style="269" customWidth="1"/>
    <col min="3849" max="3849" width="3.33203125" style="269" customWidth="1"/>
    <col min="3850" max="3851" width="7.33203125" style="269" customWidth="1"/>
    <col min="3852" max="3852" width="8.6640625" style="269"/>
    <col min="3853" max="3853" width="13.109375" style="269" customWidth="1"/>
    <col min="3854" max="3854" width="13.5546875" style="269" customWidth="1"/>
    <col min="3855" max="4096" width="8.6640625" style="269"/>
    <col min="4097" max="4097" width="2.6640625" style="269" bestFit="1" customWidth="1"/>
    <col min="4098" max="4098" width="13.33203125" style="269" customWidth="1"/>
    <col min="4099" max="4101" width="8.6640625" style="269"/>
    <col min="4102" max="4102" width="7" style="269" customWidth="1"/>
    <col min="4103" max="4103" width="7.109375" style="269" customWidth="1"/>
    <col min="4104" max="4104" width="6.6640625" style="269" customWidth="1"/>
    <col min="4105" max="4105" width="3.33203125" style="269" customWidth="1"/>
    <col min="4106" max="4107" width="7.33203125" style="269" customWidth="1"/>
    <col min="4108" max="4108" width="8.6640625" style="269"/>
    <col min="4109" max="4109" width="13.109375" style="269" customWidth="1"/>
    <col min="4110" max="4110" width="13.5546875" style="269" customWidth="1"/>
    <col min="4111" max="4352" width="8.6640625" style="269"/>
    <col min="4353" max="4353" width="2.6640625" style="269" bestFit="1" customWidth="1"/>
    <col min="4354" max="4354" width="13.33203125" style="269" customWidth="1"/>
    <col min="4355" max="4357" width="8.6640625" style="269"/>
    <col min="4358" max="4358" width="7" style="269" customWidth="1"/>
    <col min="4359" max="4359" width="7.109375" style="269" customWidth="1"/>
    <col min="4360" max="4360" width="6.6640625" style="269" customWidth="1"/>
    <col min="4361" max="4361" width="3.33203125" style="269" customWidth="1"/>
    <col min="4362" max="4363" width="7.33203125" style="269" customWidth="1"/>
    <col min="4364" max="4364" width="8.6640625" style="269"/>
    <col min="4365" max="4365" width="13.109375" style="269" customWidth="1"/>
    <col min="4366" max="4366" width="13.5546875" style="269" customWidth="1"/>
    <col min="4367" max="4608" width="8.6640625" style="269"/>
    <col min="4609" max="4609" width="2.6640625" style="269" bestFit="1" customWidth="1"/>
    <col min="4610" max="4610" width="13.33203125" style="269" customWidth="1"/>
    <col min="4611" max="4613" width="8.6640625" style="269"/>
    <col min="4614" max="4614" width="7" style="269" customWidth="1"/>
    <col min="4615" max="4615" width="7.109375" style="269" customWidth="1"/>
    <col min="4616" max="4616" width="6.6640625" style="269" customWidth="1"/>
    <col min="4617" max="4617" width="3.33203125" style="269" customWidth="1"/>
    <col min="4618" max="4619" width="7.33203125" style="269" customWidth="1"/>
    <col min="4620" max="4620" width="8.6640625" style="269"/>
    <col min="4621" max="4621" width="13.109375" style="269" customWidth="1"/>
    <col min="4622" max="4622" width="13.5546875" style="269" customWidth="1"/>
    <col min="4623" max="4864" width="8.6640625" style="269"/>
    <col min="4865" max="4865" width="2.6640625" style="269" bestFit="1" customWidth="1"/>
    <col min="4866" max="4866" width="13.33203125" style="269" customWidth="1"/>
    <col min="4867" max="4869" width="8.6640625" style="269"/>
    <col min="4870" max="4870" width="7" style="269" customWidth="1"/>
    <col min="4871" max="4871" width="7.109375" style="269" customWidth="1"/>
    <col min="4872" max="4872" width="6.6640625" style="269" customWidth="1"/>
    <col min="4873" max="4873" width="3.33203125" style="269" customWidth="1"/>
    <col min="4874" max="4875" width="7.33203125" style="269" customWidth="1"/>
    <col min="4876" max="4876" width="8.6640625" style="269"/>
    <col min="4877" max="4877" width="13.109375" style="269" customWidth="1"/>
    <col min="4878" max="4878" width="13.5546875" style="269" customWidth="1"/>
    <col min="4879" max="5120" width="8.6640625" style="269"/>
    <col min="5121" max="5121" width="2.6640625" style="269" bestFit="1" customWidth="1"/>
    <col min="5122" max="5122" width="13.33203125" style="269" customWidth="1"/>
    <col min="5123" max="5125" width="8.6640625" style="269"/>
    <col min="5126" max="5126" width="7" style="269" customWidth="1"/>
    <col min="5127" max="5127" width="7.109375" style="269" customWidth="1"/>
    <col min="5128" max="5128" width="6.6640625" style="269" customWidth="1"/>
    <col min="5129" max="5129" width="3.33203125" style="269" customWidth="1"/>
    <col min="5130" max="5131" width="7.33203125" style="269" customWidth="1"/>
    <col min="5132" max="5132" width="8.6640625" style="269"/>
    <col min="5133" max="5133" width="13.109375" style="269" customWidth="1"/>
    <col min="5134" max="5134" width="13.5546875" style="269" customWidth="1"/>
    <col min="5135" max="5376" width="8.6640625" style="269"/>
    <col min="5377" max="5377" width="2.6640625" style="269" bestFit="1" customWidth="1"/>
    <col min="5378" max="5378" width="13.33203125" style="269" customWidth="1"/>
    <col min="5379" max="5381" width="8.6640625" style="269"/>
    <col min="5382" max="5382" width="7" style="269" customWidth="1"/>
    <col min="5383" max="5383" width="7.109375" style="269" customWidth="1"/>
    <col min="5384" max="5384" width="6.6640625" style="269" customWidth="1"/>
    <col min="5385" max="5385" width="3.33203125" style="269" customWidth="1"/>
    <col min="5386" max="5387" width="7.33203125" style="269" customWidth="1"/>
    <col min="5388" max="5388" width="8.6640625" style="269"/>
    <col min="5389" max="5389" width="13.109375" style="269" customWidth="1"/>
    <col min="5390" max="5390" width="13.5546875" style="269" customWidth="1"/>
    <col min="5391" max="5632" width="8.6640625" style="269"/>
    <col min="5633" max="5633" width="2.6640625" style="269" bestFit="1" customWidth="1"/>
    <col min="5634" max="5634" width="13.33203125" style="269" customWidth="1"/>
    <col min="5635" max="5637" width="8.6640625" style="269"/>
    <col min="5638" max="5638" width="7" style="269" customWidth="1"/>
    <col min="5639" max="5639" width="7.109375" style="269" customWidth="1"/>
    <col min="5640" max="5640" width="6.6640625" style="269" customWidth="1"/>
    <col min="5641" max="5641" width="3.33203125" style="269" customWidth="1"/>
    <col min="5642" max="5643" width="7.33203125" style="269" customWidth="1"/>
    <col min="5644" max="5644" width="8.6640625" style="269"/>
    <col min="5645" max="5645" width="13.109375" style="269" customWidth="1"/>
    <col min="5646" max="5646" width="13.5546875" style="269" customWidth="1"/>
    <col min="5647" max="5888" width="8.6640625" style="269"/>
    <col min="5889" max="5889" width="2.6640625" style="269" bestFit="1" customWidth="1"/>
    <col min="5890" max="5890" width="13.33203125" style="269" customWidth="1"/>
    <col min="5891" max="5893" width="8.6640625" style="269"/>
    <col min="5894" max="5894" width="7" style="269" customWidth="1"/>
    <col min="5895" max="5895" width="7.109375" style="269" customWidth="1"/>
    <col min="5896" max="5896" width="6.6640625" style="269" customWidth="1"/>
    <col min="5897" max="5897" width="3.33203125" style="269" customWidth="1"/>
    <col min="5898" max="5899" width="7.33203125" style="269" customWidth="1"/>
    <col min="5900" max="5900" width="8.6640625" style="269"/>
    <col min="5901" max="5901" width="13.109375" style="269" customWidth="1"/>
    <col min="5902" max="5902" width="13.5546875" style="269" customWidth="1"/>
    <col min="5903" max="6144" width="8.6640625" style="269"/>
    <col min="6145" max="6145" width="2.6640625" style="269" bestFit="1" customWidth="1"/>
    <col min="6146" max="6146" width="13.33203125" style="269" customWidth="1"/>
    <col min="6147" max="6149" width="8.6640625" style="269"/>
    <col min="6150" max="6150" width="7" style="269" customWidth="1"/>
    <col min="6151" max="6151" width="7.109375" style="269" customWidth="1"/>
    <col min="6152" max="6152" width="6.6640625" style="269" customWidth="1"/>
    <col min="6153" max="6153" width="3.33203125" style="269" customWidth="1"/>
    <col min="6154" max="6155" width="7.33203125" style="269" customWidth="1"/>
    <col min="6156" max="6156" width="8.6640625" style="269"/>
    <col min="6157" max="6157" width="13.109375" style="269" customWidth="1"/>
    <col min="6158" max="6158" width="13.5546875" style="269" customWidth="1"/>
    <col min="6159" max="6400" width="8.6640625" style="269"/>
    <col min="6401" max="6401" width="2.6640625" style="269" bestFit="1" customWidth="1"/>
    <col min="6402" max="6402" width="13.33203125" style="269" customWidth="1"/>
    <col min="6403" max="6405" width="8.6640625" style="269"/>
    <col min="6406" max="6406" width="7" style="269" customWidth="1"/>
    <col min="6407" max="6407" width="7.109375" style="269" customWidth="1"/>
    <col min="6408" max="6408" width="6.6640625" style="269" customWidth="1"/>
    <col min="6409" max="6409" width="3.33203125" style="269" customWidth="1"/>
    <col min="6410" max="6411" width="7.33203125" style="269" customWidth="1"/>
    <col min="6412" max="6412" width="8.6640625" style="269"/>
    <col min="6413" max="6413" width="13.109375" style="269" customWidth="1"/>
    <col min="6414" max="6414" width="13.5546875" style="269" customWidth="1"/>
    <col min="6415" max="6656" width="8.6640625" style="269"/>
    <col min="6657" max="6657" width="2.6640625" style="269" bestFit="1" customWidth="1"/>
    <col min="6658" max="6658" width="13.33203125" style="269" customWidth="1"/>
    <col min="6659" max="6661" width="8.6640625" style="269"/>
    <col min="6662" max="6662" width="7" style="269" customWidth="1"/>
    <col min="6663" max="6663" width="7.109375" style="269" customWidth="1"/>
    <col min="6664" max="6664" width="6.6640625" style="269" customWidth="1"/>
    <col min="6665" max="6665" width="3.33203125" style="269" customWidth="1"/>
    <col min="6666" max="6667" width="7.33203125" style="269" customWidth="1"/>
    <col min="6668" max="6668" width="8.6640625" style="269"/>
    <col min="6669" max="6669" width="13.109375" style="269" customWidth="1"/>
    <col min="6670" max="6670" width="13.5546875" style="269" customWidth="1"/>
    <col min="6671" max="6912" width="8.6640625" style="269"/>
    <col min="6913" max="6913" width="2.6640625" style="269" bestFit="1" customWidth="1"/>
    <col min="6914" max="6914" width="13.33203125" style="269" customWidth="1"/>
    <col min="6915" max="6917" width="8.6640625" style="269"/>
    <col min="6918" max="6918" width="7" style="269" customWidth="1"/>
    <col min="6919" max="6919" width="7.109375" style="269" customWidth="1"/>
    <col min="6920" max="6920" width="6.6640625" style="269" customWidth="1"/>
    <col min="6921" max="6921" width="3.33203125" style="269" customWidth="1"/>
    <col min="6922" max="6923" width="7.33203125" style="269" customWidth="1"/>
    <col min="6924" max="6924" width="8.6640625" style="269"/>
    <col min="6925" max="6925" width="13.109375" style="269" customWidth="1"/>
    <col min="6926" max="6926" width="13.5546875" style="269" customWidth="1"/>
    <col min="6927" max="7168" width="8.6640625" style="269"/>
    <col min="7169" max="7169" width="2.6640625" style="269" bestFit="1" customWidth="1"/>
    <col min="7170" max="7170" width="13.33203125" style="269" customWidth="1"/>
    <col min="7171" max="7173" width="8.6640625" style="269"/>
    <col min="7174" max="7174" width="7" style="269" customWidth="1"/>
    <col min="7175" max="7175" width="7.109375" style="269" customWidth="1"/>
    <col min="7176" max="7176" width="6.6640625" style="269" customWidth="1"/>
    <col min="7177" max="7177" width="3.33203125" style="269" customWidth="1"/>
    <col min="7178" max="7179" width="7.33203125" style="269" customWidth="1"/>
    <col min="7180" max="7180" width="8.6640625" style="269"/>
    <col min="7181" max="7181" width="13.109375" style="269" customWidth="1"/>
    <col min="7182" max="7182" width="13.5546875" style="269" customWidth="1"/>
    <col min="7183" max="7424" width="8.6640625" style="269"/>
    <col min="7425" max="7425" width="2.6640625" style="269" bestFit="1" customWidth="1"/>
    <col min="7426" max="7426" width="13.33203125" style="269" customWidth="1"/>
    <col min="7427" max="7429" width="8.6640625" style="269"/>
    <col min="7430" max="7430" width="7" style="269" customWidth="1"/>
    <col min="7431" max="7431" width="7.109375" style="269" customWidth="1"/>
    <col min="7432" max="7432" width="6.6640625" style="269" customWidth="1"/>
    <col min="7433" max="7433" width="3.33203125" style="269" customWidth="1"/>
    <col min="7434" max="7435" width="7.33203125" style="269" customWidth="1"/>
    <col min="7436" max="7436" width="8.6640625" style="269"/>
    <col min="7437" max="7437" width="13.109375" style="269" customWidth="1"/>
    <col min="7438" max="7438" width="13.5546875" style="269" customWidth="1"/>
    <col min="7439" max="7680" width="8.6640625" style="269"/>
    <col min="7681" max="7681" width="2.6640625" style="269" bestFit="1" customWidth="1"/>
    <col min="7682" max="7682" width="13.33203125" style="269" customWidth="1"/>
    <col min="7683" max="7685" width="8.6640625" style="269"/>
    <col min="7686" max="7686" width="7" style="269" customWidth="1"/>
    <col min="7687" max="7687" width="7.109375" style="269" customWidth="1"/>
    <col min="7688" max="7688" width="6.6640625" style="269" customWidth="1"/>
    <col min="7689" max="7689" width="3.33203125" style="269" customWidth="1"/>
    <col min="7690" max="7691" width="7.33203125" style="269" customWidth="1"/>
    <col min="7692" max="7692" width="8.6640625" style="269"/>
    <col min="7693" max="7693" width="13.109375" style="269" customWidth="1"/>
    <col min="7694" max="7694" width="13.5546875" style="269" customWidth="1"/>
    <col min="7695" max="7936" width="8.6640625" style="269"/>
    <col min="7937" max="7937" width="2.6640625" style="269" bestFit="1" customWidth="1"/>
    <col min="7938" max="7938" width="13.33203125" style="269" customWidth="1"/>
    <col min="7939" max="7941" width="8.6640625" style="269"/>
    <col min="7942" max="7942" width="7" style="269" customWidth="1"/>
    <col min="7943" max="7943" width="7.109375" style="269" customWidth="1"/>
    <col min="7944" max="7944" width="6.6640625" style="269" customWidth="1"/>
    <col min="7945" max="7945" width="3.33203125" style="269" customWidth="1"/>
    <col min="7946" max="7947" width="7.33203125" style="269" customWidth="1"/>
    <col min="7948" max="7948" width="8.6640625" style="269"/>
    <col min="7949" max="7949" width="13.109375" style="269" customWidth="1"/>
    <col min="7950" max="7950" width="13.5546875" style="269" customWidth="1"/>
    <col min="7951" max="8192" width="8.6640625" style="269"/>
    <col min="8193" max="8193" width="2.6640625" style="269" bestFit="1" customWidth="1"/>
    <col min="8194" max="8194" width="13.33203125" style="269" customWidth="1"/>
    <col min="8195" max="8197" width="8.6640625" style="269"/>
    <col min="8198" max="8198" width="7" style="269" customWidth="1"/>
    <col min="8199" max="8199" width="7.109375" style="269" customWidth="1"/>
    <col min="8200" max="8200" width="6.6640625" style="269" customWidth="1"/>
    <col min="8201" max="8201" width="3.33203125" style="269" customWidth="1"/>
    <col min="8202" max="8203" width="7.33203125" style="269" customWidth="1"/>
    <col min="8204" max="8204" width="8.6640625" style="269"/>
    <col min="8205" max="8205" width="13.109375" style="269" customWidth="1"/>
    <col min="8206" max="8206" width="13.5546875" style="269" customWidth="1"/>
    <col min="8207" max="8448" width="8.6640625" style="269"/>
    <col min="8449" max="8449" width="2.6640625" style="269" bestFit="1" customWidth="1"/>
    <col min="8450" max="8450" width="13.33203125" style="269" customWidth="1"/>
    <col min="8451" max="8453" width="8.6640625" style="269"/>
    <col min="8454" max="8454" width="7" style="269" customWidth="1"/>
    <col min="8455" max="8455" width="7.109375" style="269" customWidth="1"/>
    <col min="8456" max="8456" width="6.6640625" style="269" customWidth="1"/>
    <col min="8457" max="8457" width="3.33203125" style="269" customWidth="1"/>
    <col min="8458" max="8459" width="7.33203125" style="269" customWidth="1"/>
    <col min="8460" max="8460" width="8.6640625" style="269"/>
    <col min="8461" max="8461" width="13.109375" style="269" customWidth="1"/>
    <col min="8462" max="8462" width="13.5546875" style="269" customWidth="1"/>
    <col min="8463" max="8704" width="8.6640625" style="269"/>
    <col min="8705" max="8705" width="2.6640625" style="269" bestFit="1" customWidth="1"/>
    <col min="8706" max="8706" width="13.33203125" style="269" customWidth="1"/>
    <col min="8707" max="8709" width="8.6640625" style="269"/>
    <col min="8710" max="8710" width="7" style="269" customWidth="1"/>
    <col min="8711" max="8711" width="7.109375" style="269" customWidth="1"/>
    <col min="8712" max="8712" width="6.6640625" style="269" customWidth="1"/>
    <col min="8713" max="8713" width="3.33203125" style="269" customWidth="1"/>
    <col min="8714" max="8715" width="7.33203125" style="269" customWidth="1"/>
    <col min="8716" max="8716" width="8.6640625" style="269"/>
    <col min="8717" max="8717" width="13.109375" style="269" customWidth="1"/>
    <col min="8718" max="8718" width="13.5546875" style="269" customWidth="1"/>
    <col min="8719" max="8960" width="8.6640625" style="269"/>
    <col min="8961" max="8961" width="2.6640625" style="269" bestFit="1" customWidth="1"/>
    <col min="8962" max="8962" width="13.33203125" style="269" customWidth="1"/>
    <col min="8963" max="8965" width="8.6640625" style="269"/>
    <col min="8966" max="8966" width="7" style="269" customWidth="1"/>
    <col min="8967" max="8967" width="7.109375" style="269" customWidth="1"/>
    <col min="8968" max="8968" width="6.6640625" style="269" customWidth="1"/>
    <col min="8969" max="8969" width="3.33203125" style="269" customWidth="1"/>
    <col min="8970" max="8971" width="7.33203125" style="269" customWidth="1"/>
    <col min="8972" max="8972" width="8.6640625" style="269"/>
    <col min="8973" max="8973" width="13.109375" style="269" customWidth="1"/>
    <col min="8974" max="8974" width="13.5546875" style="269" customWidth="1"/>
    <col min="8975" max="9216" width="8.6640625" style="269"/>
    <col min="9217" max="9217" width="2.6640625" style="269" bestFit="1" customWidth="1"/>
    <col min="9218" max="9218" width="13.33203125" style="269" customWidth="1"/>
    <col min="9219" max="9221" width="8.6640625" style="269"/>
    <col min="9222" max="9222" width="7" style="269" customWidth="1"/>
    <col min="9223" max="9223" width="7.109375" style="269" customWidth="1"/>
    <col min="9224" max="9224" width="6.6640625" style="269" customWidth="1"/>
    <col min="9225" max="9225" width="3.33203125" style="269" customWidth="1"/>
    <col min="9226" max="9227" width="7.33203125" style="269" customWidth="1"/>
    <col min="9228" max="9228" width="8.6640625" style="269"/>
    <col min="9229" max="9229" width="13.109375" style="269" customWidth="1"/>
    <col min="9230" max="9230" width="13.5546875" style="269" customWidth="1"/>
    <col min="9231" max="9472" width="8.6640625" style="269"/>
    <col min="9473" max="9473" width="2.6640625" style="269" bestFit="1" customWidth="1"/>
    <col min="9474" max="9474" width="13.33203125" style="269" customWidth="1"/>
    <col min="9475" max="9477" width="8.6640625" style="269"/>
    <col min="9478" max="9478" width="7" style="269" customWidth="1"/>
    <col min="9479" max="9479" width="7.109375" style="269" customWidth="1"/>
    <col min="9480" max="9480" width="6.6640625" style="269" customWidth="1"/>
    <col min="9481" max="9481" width="3.33203125" style="269" customWidth="1"/>
    <col min="9482" max="9483" width="7.33203125" style="269" customWidth="1"/>
    <col min="9484" max="9484" width="8.6640625" style="269"/>
    <col min="9485" max="9485" width="13.109375" style="269" customWidth="1"/>
    <col min="9486" max="9486" width="13.5546875" style="269" customWidth="1"/>
    <col min="9487" max="9728" width="8.6640625" style="269"/>
    <col min="9729" max="9729" width="2.6640625" style="269" bestFit="1" customWidth="1"/>
    <col min="9730" max="9730" width="13.33203125" style="269" customWidth="1"/>
    <col min="9731" max="9733" width="8.6640625" style="269"/>
    <col min="9734" max="9734" width="7" style="269" customWidth="1"/>
    <col min="9735" max="9735" width="7.109375" style="269" customWidth="1"/>
    <col min="9736" max="9736" width="6.6640625" style="269" customWidth="1"/>
    <col min="9737" max="9737" width="3.33203125" style="269" customWidth="1"/>
    <col min="9738" max="9739" width="7.33203125" style="269" customWidth="1"/>
    <col min="9740" max="9740" width="8.6640625" style="269"/>
    <col min="9741" max="9741" width="13.109375" style="269" customWidth="1"/>
    <col min="9742" max="9742" width="13.5546875" style="269" customWidth="1"/>
    <col min="9743" max="9984" width="8.6640625" style="269"/>
    <col min="9985" max="9985" width="2.6640625" style="269" bestFit="1" customWidth="1"/>
    <col min="9986" max="9986" width="13.33203125" style="269" customWidth="1"/>
    <col min="9987" max="9989" width="8.6640625" style="269"/>
    <col min="9990" max="9990" width="7" style="269" customWidth="1"/>
    <col min="9991" max="9991" width="7.109375" style="269" customWidth="1"/>
    <col min="9992" max="9992" width="6.6640625" style="269" customWidth="1"/>
    <col min="9993" max="9993" width="3.33203125" style="269" customWidth="1"/>
    <col min="9994" max="9995" width="7.33203125" style="269" customWidth="1"/>
    <col min="9996" max="9996" width="8.6640625" style="269"/>
    <col min="9997" max="9997" width="13.109375" style="269" customWidth="1"/>
    <col min="9998" max="9998" width="13.5546875" style="269" customWidth="1"/>
    <col min="9999" max="10240" width="8.6640625" style="269"/>
    <col min="10241" max="10241" width="2.6640625" style="269" bestFit="1" customWidth="1"/>
    <col min="10242" max="10242" width="13.33203125" style="269" customWidth="1"/>
    <col min="10243" max="10245" width="8.6640625" style="269"/>
    <col min="10246" max="10246" width="7" style="269" customWidth="1"/>
    <col min="10247" max="10247" width="7.109375" style="269" customWidth="1"/>
    <col min="10248" max="10248" width="6.6640625" style="269" customWidth="1"/>
    <col min="10249" max="10249" width="3.33203125" style="269" customWidth="1"/>
    <col min="10250" max="10251" width="7.33203125" style="269" customWidth="1"/>
    <col min="10252" max="10252" width="8.6640625" style="269"/>
    <col min="10253" max="10253" width="13.109375" style="269" customWidth="1"/>
    <col min="10254" max="10254" width="13.5546875" style="269" customWidth="1"/>
    <col min="10255" max="10496" width="8.6640625" style="269"/>
    <col min="10497" max="10497" width="2.6640625" style="269" bestFit="1" customWidth="1"/>
    <col min="10498" max="10498" width="13.33203125" style="269" customWidth="1"/>
    <col min="10499" max="10501" width="8.6640625" style="269"/>
    <col min="10502" max="10502" width="7" style="269" customWidth="1"/>
    <col min="10503" max="10503" width="7.109375" style="269" customWidth="1"/>
    <col min="10504" max="10504" width="6.6640625" style="269" customWidth="1"/>
    <col min="10505" max="10505" width="3.33203125" style="269" customWidth="1"/>
    <col min="10506" max="10507" width="7.33203125" style="269" customWidth="1"/>
    <col min="10508" max="10508" width="8.6640625" style="269"/>
    <col min="10509" max="10509" width="13.109375" style="269" customWidth="1"/>
    <col min="10510" max="10510" width="13.5546875" style="269" customWidth="1"/>
    <col min="10511" max="10752" width="8.6640625" style="269"/>
    <col min="10753" max="10753" width="2.6640625" style="269" bestFit="1" customWidth="1"/>
    <col min="10754" max="10754" width="13.33203125" style="269" customWidth="1"/>
    <col min="10755" max="10757" width="8.6640625" style="269"/>
    <col min="10758" max="10758" width="7" style="269" customWidth="1"/>
    <col min="10759" max="10759" width="7.109375" style="269" customWidth="1"/>
    <col min="10760" max="10760" width="6.6640625" style="269" customWidth="1"/>
    <col min="10761" max="10761" width="3.33203125" style="269" customWidth="1"/>
    <col min="10762" max="10763" width="7.33203125" style="269" customWidth="1"/>
    <col min="10764" max="10764" width="8.6640625" style="269"/>
    <col min="10765" max="10765" width="13.109375" style="269" customWidth="1"/>
    <col min="10766" max="10766" width="13.5546875" style="269" customWidth="1"/>
    <col min="10767" max="11008" width="8.6640625" style="269"/>
    <col min="11009" max="11009" width="2.6640625" style="269" bestFit="1" customWidth="1"/>
    <col min="11010" max="11010" width="13.33203125" style="269" customWidth="1"/>
    <col min="11011" max="11013" width="8.6640625" style="269"/>
    <col min="11014" max="11014" width="7" style="269" customWidth="1"/>
    <col min="11015" max="11015" width="7.109375" style="269" customWidth="1"/>
    <col min="11016" max="11016" width="6.6640625" style="269" customWidth="1"/>
    <col min="11017" max="11017" width="3.33203125" style="269" customWidth="1"/>
    <col min="11018" max="11019" width="7.33203125" style="269" customWidth="1"/>
    <col min="11020" max="11020" width="8.6640625" style="269"/>
    <col min="11021" max="11021" width="13.109375" style="269" customWidth="1"/>
    <col min="11022" max="11022" width="13.5546875" style="269" customWidth="1"/>
    <col min="11023" max="11264" width="8.6640625" style="269"/>
    <col min="11265" max="11265" width="2.6640625" style="269" bestFit="1" customWidth="1"/>
    <col min="11266" max="11266" width="13.33203125" style="269" customWidth="1"/>
    <col min="11267" max="11269" width="8.6640625" style="269"/>
    <col min="11270" max="11270" width="7" style="269" customWidth="1"/>
    <col min="11271" max="11271" width="7.109375" style="269" customWidth="1"/>
    <col min="11272" max="11272" width="6.6640625" style="269" customWidth="1"/>
    <col min="11273" max="11273" width="3.33203125" style="269" customWidth="1"/>
    <col min="11274" max="11275" width="7.33203125" style="269" customWidth="1"/>
    <col min="11276" max="11276" width="8.6640625" style="269"/>
    <col min="11277" max="11277" width="13.109375" style="269" customWidth="1"/>
    <col min="11278" max="11278" width="13.5546875" style="269" customWidth="1"/>
    <col min="11279" max="11520" width="8.6640625" style="269"/>
    <col min="11521" max="11521" width="2.6640625" style="269" bestFit="1" customWidth="1"/>
    <col min="11522" max="11522" width="13.33203125" style="269" customWidth="1"/>
    <col min="11523" max="11525" width="8.6640625" style="269"/>
    <col min="11526" max="11526" width="7" style="269" customWidth="1"/>
    <col min="11527" max="11527" width="7.109375" style="269" customWidth="1"/>
    <col min="11528" max="11528" width="6.6640625" style="269" customWidth="1"/>
    <col min="11529" max="11529" width="3.33203125" style="269" customWidth="1"/>
    <col min="11530" max="11531" width="7.33203125" style="269" customWidth="1"/>
    <col min="11532" max="11532" width="8.6640625" style="269"/>
    <col min="11533" max="11533" width="13.109375" style="269" customWidth="1"/>
    <col min="11534" max="11534" width="13.5546875" style="269" customWidth="1"/>
    <col min="11535" max="11776" width="8.6640625" style="269"/>
    <col min="11777" max="11777" width="2.6640625" style="269" bestFit="1" customWidth="1"/>
    <col min="11778" max="11778" width="13.33203125" style="269" customWidth="1"/>
    <col min="11779" max="11781" width="8.6640625" style="269"/>
    <col min="11782" max="11782" width="7" style="269" customWidth="1"/>
    <col min="11783" max="11783" width="7.109375" style="269" customWidth="1"/>
    <col min="11784" max="11784" width="6.6640625" style="269" customWidth="1"/>
    <col min="11785" max="11785" width="3.33203125" style="269" customWidth="1"/>
    <col min="11786" max="11787" width="7.33203125" style="269" customWidth="1"/>
    <col min="11788" max="11788" width="8.6640625" style="269"/>
    <col min="11789" max="11789" width="13.109375" style="269" customWidth="1"/>
    <col min="11790" max="11790" width="13.5546875" style="269" customWidth="1"/>
    <col min="11791" max="12032" width="8.6640625" style="269"/>
    <col min="12033" max="12033" width="2.6640625" style="269" bestFit="1" customWidth="1"/>
    <col min="12034" max="12034" width="13.33203125" style="269" customWidth="1"/>
    <col min="12035" max="12037" width="8.6640625" style="269"/>
    <col min="12038" max="12038" width="7" style="269" customWidth="1"/>
    <col min="12039" max="12039" width="7.109375" style="269" customWidth="1"/>
    <col min="12040" max="12040" width="6.6640625" style="269" customWidth="1"/>
    <col min="12041" max="12041" width="3.33203125" style="269" customWidth="1"/>
    <col min="12042" max="12043" width="7.33203125" style="269" customWidth="1"/>
    <col min="12044" max="12044" width="8.6640625" style="269"/>
    <col min="12045" max="12045" width="13.109375" style="269" customWidth="1"/>
    <col min="12046" max="12046" width="13.5546875" style="269" customWidth="1"/>
    <col min="12047" max="12288" width="8.6640625" style="269"/>
    <col min="12289" max="12289" width="2.6640625" style="269" bestFit="1" customWidth="1"/>
    <col min="12290" max="12290" width="13.33203125" style="269" customWidth="1"/>
    <col min="12291" max="12293" width="8.6640625" style="269"/>
    <col min="12294" max="12294" width="7" style="269" customWidth="1"/>
    <col min="12295" max="12295" width="7.109375" style="269" customWidth="1"/>
    <col min="12296" max="12296" width="6.6640625" style="269" customWidth="1"/>
    <col min="12297" max="12297" width="3.33203125" style="269" customWidth="1"/>
    <col min="12298" max="12299" width="7.33203125" style="269" customWidth="1"/>
    <col min="12300" max="12300" width="8.6640625" style="269"/>
    <col min="12301" max="12301" width="13.109375" style="269" customWidth="1"/>
    <col min="12302" max="12302" width="13.5546875" style="269" customWidth="1"/>
    <col min="12303" max="12544" width="8.6640625" style="269"/>
    <col min="12545" max="12545" width="2.6640625" style="269" bestFit="1" customWidth="1"/>
    <col min="12546" max="12546" width="13.33203125" style="269" customWidth="1"/>
    <col min="12547" max="12549" width="8.6640625" style="269"/>
    <col min="12550" max="12550" width="7" style="269" customWidth="1"/>
    <col min="12551" max="12551" width="7.109375" style="269" customWidth="1"/>
    <col min="12552" max="12552" width="6.6640625" style="269" customWidth="1"/>
    <col min="12553" max="12553" width="3.33203125" style="269" customWidth="1"/>
    <col min="12554" max="12555" width="7.33203125" style="269" customWidth="1"/>
    <col min="12556" max="12556" width="8.6640625" style="269"/>
    <col min="12557" max="12557" width="13.109375" style="269" customWidth="1"/>
    <col min="12558" max="12558" width="13.5546875" style="269" customWidth="1"/>
    <col min="12559" max="12800" width="8.6640625" style="269"/>
    <col min="12801" max="12801" width="2.6640625" style="269" bestFit="1" customWidth="1"/>
    <col min="12802" max="12802" width="13.33203125" style="269" customWidth="1"/>
    <col min="12803" max="12805" width="8.6640625" style="269"/>
    <col min="12806" max="12806" width="7" style="269" customWidth="1"/>
    <col min="12807" max="12807" width="7.109375" style="269" customWidth="1"/>
    <col min="12808" max="12808" width="6.6640625" style="269" customWidth="1"/>
    <col min="12809" max="12809" width="3.33203125" style="269" customWidth="1"/>
    <col min="12810" max="12811" width="7.33203125" style="269" customWidth="1"/>
    <col min="12812" max="12812" width="8.6640625" style="269"/>
    <col min="12813" max="12813" width="13.109375" style="269" customWidth="1"/>
    <col min="12814" max="12814" width="13.5546875" style="269" customWidth="1"/>
    <col min="12815" max="13056" width="8.6640625" style="269"/>
    <col min="13057" max="13057" width="2.6640625" style="269" bestFit="1" customWidth="1"/>
    <col min="13058" max="13058" width="13.33203125" style="269" customWidth="1"/>
    <col min="13059" max="13061" width="8.6640625" style="269"/>
    <col min="13062" max="13062" width="7" style="269" customWidth="1"/>
    <col min="13063" max="13063" width="7.109375" style="269" customWidth="1"/>
    <col min="13064" max="13064" width="6.6640625" style="269" customWidth="1"/>
    <col min="13065" max="13065" width="3.33203125" style="269" customWidth="1"/>
    <col min="13066" max="13067" width="7.33203125" style="269" customWidth="1"/>
    <col min="13068" max="13068" width="8.6640625" style="269"/>
    <col min="13069" max="13069" width="13.109375" style="269" customWidth="1"/>
    <col min="13070" max="13070" width="13.5546875" style="269" customWidth="1"/>
    <col min="13071" max="13312" width="8.6640625" style="269"/>
    <col min="13313" max="13313" width="2.6640625" style="269" bestFit="1" customWidth="1"/>
    <col min="13314" max="13314" width="13.33203125" style="269" customWidth="1"/>
    <col min="13315" max="13317" width="8.6640625" style="269"/>
    <col min="13318" max="13318" width="7" style="269" customWidth="1"/>
    <col min="13319" max="13319" width="7.109375" style="269" customWidth="1"/>
    <col min="13320" max="13320" width="6.6640625" style="269" customWidth="1"/>
    <col min="13321" max="13321" width="3.33203125" style="269" customWidth="1"/>
    <col min="13322" max="13323" width="7.33203125" style="269" customWidth="1"/>
    <col min="13324" max="13324" width="8.6640625" style="269"/>
    <col min="13325" max="13325" width="13.109375" style="269" customWidth="1"/>
    <col min="13326" max="13326" width="13.5546875" style="269" customWidth="1"/>
    <col min="13327" max="13568" width="8.6640625" style="269"/>
    <col min="13569" max="13569" width="2.6640625" style="269" bestFit="1" customWidth="1"/>
    <col min="13570" max="13570" width="13.33203125" style="269" customWidth="1"/>
    <col min="13571" max="13573" width="8.6640625" style="269"/>
    <col min="13574" max="13574" width="7" style="269" customWidth="1"/>
    <col min="13575" max="13575" width="7.109375" style="269" customWidth="1"/>
    <col min="13576" max="13576" width="6.6640625" style="269" customWidth="1"/>
    <col min="13577" max="13577" width="3.33203125" style="269" customWidth="1"/>
    <col min="13578" max="13579" width="7.33203125" style="269" customWidth="1"/>
    <col min="13580" max="13580" width="8.6640625" style="269"/>
    <col min="13581" max="13581" width="13.109375" style="269" customWidth="1"/>
    <col min="13582" max="13582" width="13.5546875" style="269" customWidth="1"/>
    <col min="13583" max="13824" width="8.6640625" style="269"/>
    <col min="13825" max="13825" width="2.6640625" style="269" bestFit="1" customWidth="1"/>
    <col min="13826" max="13826" width="13.33203125" style="269" customWidth="1"/>
    <col min="13827" max="13829" width="8.6640625" style="269"/>
    <col min="13830" max="13830" width="7" style="269" customWidth="1"/>
    <col min="13831" max="13831" width="7.109375" style="269" customWidth="1"/>
    <col min="13832" max="13832" width="6.6640625" style="269" customWidth="1"/>
    <col min="13833" max="13833" width="3.33203125" style="269" customWidth="1"/>
    <col min="13834" max="13835" width="7.33203125" style="269" customWidth="1"/>
    <col min="13836" max="13836" width="8.6640625" style="269"/>
    <col min="13837" max="13837" width="13.109375" style="269" customWidth="1"/>
    <col min="13838" max="13838" width="13.5546875" style="269" customWidth="1"/>
    <col min="13839" max="14080" width="8.6640625" style="269"/>
    <col min="14081" max="14081" width="2.6640625" style="269" bestFit="1" customWidth="1"/>
    <col min="14082" max="14082" width="13.33203125" style="269" customWidth="1"/>
    <col min="14083" max="14085" width="8.6640625" style="269"/>
    <col min="14086" max="14086" width="7" style="269" customWidth="1"/>
    <col min="14087" max="14087" width="7.109375" style="269" customWidth="1"/>
    <col min="14088" max="14088" width="6.6640625" style="269" customWidth="1"/>
    <col min="14089" max="14089" width="3.33203125" style="269" customWidth="1"/>
    <col min="14090" max="14091" width="7.33203125" style="269" customWidth="1"/>
    <col min="14092" max="14092" width="8.6640625" style="269"/>
    <col min="14093" max="14093" width="13.109375" style="269" customWidth="1"/>
    <col min="14094" max="14094" width="13.5546875" style="269" customWidth="1"/>
    <col min="14095" max="14336" width="8.6640625" style="269"/>
    <col min="14337" max="14337" width="2.6640625" style="269" bestFit="1" customWidth="1"/>
    <col min="14338" max="14338" width="13.33203125" style="269" customWidth="1"/>
    <col min="14339" max="14341" width="8.6640625" style="269"/>
    <col min="14342" max="14342" width="7" style="269" customWidth="1"/>
    <col min="14343" max="14343" width="7.109375" style="269" customWidth="1"/>
    <col min="14344" max="14344" width="6.6640625" style="269" customWidth="1"/>
    <col min="14345" max="14345" width="3.33203125" style="269" customWidth="1"/>
    <col min="14346" max="14347" width="7.33203125" style="269" customWidth="1"/>
    <col min="14348" max="14348" width="8.6640625" style="269"/>
    <col min="14349" max="14349" width="13.109375" style="269" customWidth="1"/>
    <col min="14350" max="14350" width="13.5546875" style="269" customWidth="1"/>
    <col min="14351" max="14592" width="8.6640625" style="269"/>
    <col min="14593" max="14593" width="2.6640625" style="269" bestFit="1" customWidth="1"/>
    <col min="14594" max="14594" width="13.33203125" style="269" customWidth="1"/>
    <col min="14595" max="14597" width="8.6640625" style="269"/>
    <col min="14598" max="14598" width="7" style="269" customWidth="1"/>
    <col min="14599" max="14599" width="7.109375" style="269" customWidth="1"/>
    <col min="14600" max="14600" width="6.6640625" style="269" customWidth="1"/>
    <col min="14601" max="14601" width="3.33203125" style="269" customWidth="1"/>
    <col min="14602" max="14603" width="7.33203125" style="269" customWidth="1"/>
    <col min="14604" max="14604" width="8.6640625" style="269"/>
    <col min="14605" max="14605" width="13.109375" style="269" customWidth="1"/>
    <col min="14606" max="14606" width="13.5546875" style="269" customWidth="1"/>
    <col min="14607" max="14848" width="8.6640625" style="269"/>
    <col min="14849" max="14849" width="2.6640625" style="269" bestFit="1" customWidth="1"/>
    <col min="14850" max="14850" width="13.33203125" style="269" customWidth="1"/>
    <col min="14851" max="14853" width="8.6640625" style="269"/>
    <col min="14854" max="14854" width="7" style="269" customWidth="1"/>
    <col min="14855" max="14855" width="7.109375" style="269" customWidth="1"/>
    <col min="14856" max="14856" width="6.6640625" style="269" customWidth="1"/>
    <col min="14857" max="14857" width="3.33203125" style="269" customWidth="1"/>
    <col min="14858" max="14859" width="7.33203125" style="269" customWidth="1"/>
    <col min="14860" max="14860" width="8.6640625" style="269"/>
    <col min="14861" max="14861" width="13.109375" style="269" customWidth="1"/>
    <col min="14862" max="14862" width="13.5546875" style="269" customWidth="1"/>
    <col min="14863" max="15104" width="8.6640625" style="269"/>
    <col min="15105" max="15105" width="2.6640625" style="269" bestFit="1" customWidth="1"/>
    <col min="15106" max="15106" width="13.33203125" style="269" customWidth="1"/>
    <col min="15107" max="15109" width="8.6640625" style="269"/>
    <col min="15110" max="15110" width="7" style="269" customWidth="1"/>
    <col min="15111" max="15111" width="7.109375" style="269" customWidth="1"/>
    <col min="15112" max="15112" width="6.6640625" style="269" customWidth="1"/>
    <col min="15113" max="15113" width="3.33203125" style="269" customWidth="1"/>
    <col min="15114" max="15115" width="7.33203125" style="269" customWidth="1"/>
    <col min="15116" max="15116" width="8.6640625" style="269"/>
    <col min="15117" max="15117" width="13.109375" style="269" customWidth="1"/>
    <col min="15118" max="15118" width="13.5546875" style="269" customWidth="1"/>
    <col min="15119" max="15360" width="8.6640625" style="269"/>
    <col min="15361" max="15361" width="2.6640625" style="269" bestFit="1" customWidth="1"/>
    <col min="15362" max="15362" width="13.33203125" style="269" customWidth="1"/>
    <col min="15363" max="15365" width="8.6640625" style="269"/>
    <col min="15366" max="15366" width="7" style="269" customWidth="1"/>
    <col min="15367" max="15367" width="7.109375" style="269" customWidth="1"/>
    <col min="15368" max="15368" width="6.6640625" style="269" customWidth="1"/>
    <col min="15369" max="15369" width="3.33203125" style="269" customWidth="1"/>
    <col min="15370" max="15371" width="7.33203125" style="269" customWidth="1"/>
    <col min="15372" max="15372" width="8.6640625" style="269"/>
    <col min="15373" max="15373" width="13.109375" style="269" customWidth="1"/>
    <col min="15374" max="15374" width="13.5546875" style="269" customWidth="1"/>
    <col min="15375" max="15616" width="8.6640625" style="269"/>
    <col min="15617" max="15617" width="2.6640625" style="269" bestFit="1" customWidth="1"/>
    <col min="15618" max="15618" width="13.33203125" style="269" customWidth="1"/>
    <col min="15619" max="15621" width="8.6640625" style="269"/>
    <col min="15622" max="15622" width="7" style="269" customWidth="1"/>
    <col min="15623" max="15623" width="7.109375" style="269" customWidth="1"/>
    <col min="15624" max="15624" width="6.6640625" style="269" customWidth="1"/>
    <col min="15625" max="15625" width="3.33203125" style="269" customWidth="1"/>
    <col min="15626" max="15627" width="7.33203125" style="269" customWidth="1"/>
    <col min="15628" max="15628" width="8.6640625" style="269"/>
    <col min="15629" max="15629" width="13.109375" style="269" customWidth="1"/>
    <col min="15630" max="15630" width="13.5546875" style="269" customWidth="1"/>
    <col min="15631" max="15872" width="8.6640625" style="269"/>
    <col min="15873" max="15873" width="2.6640625" style="269" bestFit="1" customWidth="1"/>
    <col min="15874" max="15874" width="13.33203125" style="269" customWidth="1"/>
    <col min="15875" max="15877" width="8.6640625" style="269"/>
    <col min="15878" max="15878" width="7" style="269" customWidth="1"/>
    <col min="15879" max="15879" width="7.109375" style="269" customWidth="1"/>
    <col min="15880" max="15880" width="6.6640625" style="269" customWidth="1"/>
    <col min="15881" max="15881" width="3.33203125" style="269" customWidth="1"/>
    <col min="15882" max="15883" width="7.33203125" style="269" customWidth="1"/>
    <col min="15884" max="15884" width="8.6640625" style="269"/>
    <col min="15885" max="15885" width="13.109375" style="269" customWidth="1"/>
    <col min="15886" max="15886" width="13.5546875" style="269" customWidth="1"/>
    <col min="15887" max="16128" width="8.6640625" style="269"/>
    <col min="16129" max="16129" width="2.6640625" style="269" bestFit="1" customWidth="1"/>
    <col min="16130" max="16130" width="13.33203125" style="269" customWidth="1"/>
    <col min="16131" max="16133" width="8.6640625" style="269"/>
    <col min="16134" max="16134" width="7" style="269" customWidth="1"/>
    <col min="16135" max="16135" width="7.109375" style="269" customWidth="1"/>
    <col min="16136" max="16136" width="6.6640625" style="269" customWidth="1"/>
    <col min="16137" max="16137" width="3.33203125" style="269" customWidth="1"/>
    <col min="16138" max="16139" width="7.33203125" style="269" customWidth="1"/>
    <col min="16140" max="16140" width="8.6640625" style="269"/>
    <col min="16141" max="16141" width="13.109375" style="269" customWidth="1"/>
    <col min="16142" max="16142" width="13.5546875" style="269" customWidth="1"/>
    <col min="16143" max="16384" width="8.6640625" style="269"/>
  </cols>
  <sheetData>
    <row r="1" spans="1:14" x14ac:dyDescent="0.3">
      <c r="A1" s="471" t="s">
        <v>1012</v>
      </c>
      <c r="B1" s="472"/>
      <c r="C1" s="473"/>
    </row>
    <row r="2" spans="1:14" x14ac:dyDescent="0.3">
      <c r="A2" s="474" t="s">
        <v>1013</v>
      </c>
      <c r="B2" s="475"/>
      <c r="C2" s="476"/>
    </row>
    <row r="3" spans="1:14" ht="15" thickBot="1" x14ac:dyDescent="0.35">
      <c r="A3" s="477" t="s">
        <v>1014</v>
      </c>
      <c r="B3" s="478"/>
      <c r="C3" s="479"/>
    </row>
    <row r="4" spans="1:14" x14ac:dyDescent="0.3">
      <c r="A4" s="496" t="s">
        <v>1062</v>
      </c>
      <c r="B4" s="496"/>
      <c r="C4" s="496"/>
      <c r="D4" s="496"/>
      <c r="E4" s="496"/>
      <c r="F4" s="496"/>
      <c r="G4" s="496"/>
      <c r="H4" s="496"/>
      <c r="I4" s="496"/>
      <c r="J4" s="496"/>
      <c r="K4" s="496"/>
      <c r="L4" s="496"/>
      <c r="M4" s="496"/>
      <c r="N4" s="496"/>
    </row>
    <row r="5" spans="1:14" s="338" customFormat="1" ht="31.2" thickBot="1" x14ac:dyDescent="0.35">
      <c r="A5" s="313" t="s">
        <v>0</v>
      </c>
      <c r="B5" s="4" t="s">
        <v>1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  <c r="K5" s="4" t="s">
        <v>11</v>
      </c>
      <c r="L5" s="4" t="s">
        <v>12</v>
      </c>
      <c r="M5" s="4" t="s">
        <v>13</v>
      </c>
      <c r="N5" s="5" t="s">
        <v>14</v>
      </c>
    </row>
    <row r="6" spans="1:14" ht="15" thickBot="1" x14ac:dyDescent="0.35">
      <c r="A6" s="325">
        <v>3</v>
      </c>
      <c r="B6" s="433" t="s">
        <v>1063</v>
      </c>
      <c r="C6" s="433"/>
      <c r="D6" s="433"/>
      <c r="E6" s="433"/>
      <c r="F6" s="433"/>
      <c r="G6" s="433"/>
      <c r="H6" s="433"/>
      <c r="I6" s="433"/>
      <c r="J6" s="433"/>
      <c r="K6" s="433"/>
      <c r="L6" s="433"/>
      <c r="M6" s="433"/>
      <c r="N6" s="434"/>
    </row>
    <row r="7" spans="1:14" ht="20.399999999999999" x14ac:dyDescent="0.3">
      <c r="A7" s="41">
        <v>1</v>
      </c>
      <c r="B7" s="61" t="s">
        <v>499</v>
      </c>
      <c r="C7" s="36" t="s">
        <v>500</v>
      </c>
      <c r="D7" s="36" t="s">
        <v>501</v>
      </c>
      <c r="E7" s="36" t="s">
        <v>493</v>
      </c>
      <c r="F7" s="37">
        <v>719</v>
      </c>
      <c r="G7" s="209">
        <v>0</v>
      </c>
      <c r="H7" s="366">
        <v>3</v>
      </c>
      <c r="I7" s="61" t="s">
        <v>272</v>
      </c>
      <c r="J7" s="61" t="s">
        <v>502</v>
      </c>
      <c r="K7" s="61" t="s">
        <v>503</v>
      </c>
      <c r="L7" s="61" t="s">
        <v>39</v>
      </c>
      <c r="M7" s="211" t="s">
        <v>504</v>
      </c>
      <c r="N7" s="211" t="s">
        <v>32</v>
      </c>
    </row>
    <row r="8" spans="1:14" ht="40.799999999999997" x14ac:dyDescent="0.3">
      <c r="A8" s="367">
        <v>2</v>
      </c>
      <c r="B8" s="61" t="s">
        <v>528</v>
      </c>
      <c r="C8" s="36" t="s">
        <v>529</v>
      </c>
      <c r="D8" s="36" t="s">
        <v>530</v>
      </c>
      <c r="E8" s="36" t="s">
        <v>508</v>
      </c>
      <c r="F8" s="37">
        <v>745</v>
      </c>
      <c r="G8" s="209">
        <v>0</v>
      </c>
      <c r="H8" s="366">
        <v>4</v>
      </c>
      <c r="I8" s="61" t="s">
        <v>531</v>
      </c>
      <c r="J8" s="61" t="s">
        <v>1064</v>
      </c>
      <c r="K8" s="61" t="s">
        <v>533</v>
      </c>
      <c r="L8" s="61" t="s">
        <v>101</v>
      </c>
      <c r="M8" s="39" t="s">
        <v>534</v>
      </c>
      <c r="N8" s="211">
        <v>0</v>
      </c>
    </row>
    <row r="9" spans="1:14" s="40" customFormat="1" ht="41.4" thickBot="1" x14ac:dyDescent="0.25">
      <c r="A9" s="368">
        <v>3</v>
      </c>
      <c r="B9" s="61" t="s">
        <v>519</v>
      </c>
      <c r="C9" s="61" t="s">
        <v>1065</v>
      </c>
      <c r="D9" s="61" t="s">
        <v>1066</v>
      </c>
      <c r="E9" s="61" t="s">
        <v>508</v>
      </c>
      <c r="F9" s="208">
        <v>745</v>
      </c>
      <c r="G9" s="209">
        <v>0</v>
      </c>
      <c r="H9" s="366">
        <v>3</v>
      </c>
      <c r="I9" s="61" t="s">
        <v>55</v>
      </c>
      <c r="J9" s="61" t="s">
        <v>1067</v>
      </c>
      <c r="K9" s="61" t="s">
        <v>524</v>
      </c>
      <c r="L9" s="61" t="s">
        <v>101</v>
      </c>
      <c r="M9" s="211">
        <v>7873786190</v>
      </c>
      <c r="N9" s="211" t="s">
        <v>32</v>
      </c>
    </row>
    <row r="10" spans="1:14" ht="15" thickBot="1" x14ac:dyDescent="0.35">
      <c r="H10" s="370">
        <f>SUM(H7:H9)</f>
        <v>10</v>
      </c>
    </row>
    <row r="11" spans="1:14" ht="15" thickBot="1" x14ac:dyDescent="0.35">
      <c r="A11" s="347">
        <v>2</v>
      </c>
      <c r="B11" s="497" t="s">
        <v>1068</v>
      </c>
      <c r="C11" s="497"/>
      <c r="D11" s="497"/>
      <c r="E11" s="497"/>
      <c r="F11" s="497"/>
      <c r="G11" s="497"/>
      <c r="H11" s="497"/>
      <c r="I11" s="497"/>
      <c r="J11" s="497"/>
      <c r="K11" s="497"/>
      <c r="L11" s="497"/>
      <c r="M11" s="497"/>
      <c r="N11" s="498"/>
    </row>
    <row r="12" spans="1:14" s="40" customFormat="1" ht="20.399999999999999" x14ac:dyDescent="0.2">
      <c r="A12" s="401">
        <v>1</v>
      </c>
      <c r="B12" s="260" t="s">
        <v>176</v>
      </c>
      <c r="C12" s="260" t="s">
        <v>178</v>
      </c>
      <c r="D12" s="260" t="s">
        <v>32</v>
      </c>
      <c r="E12" s="260" t="s">
        <v>66</v>
      </c>
      <c r="F12" s="261">
        <v>907</v>
      </c>
      <c r="G12" s="262">
        <v>1</v>
      </c>
      <c r="H12" s="386">
        <v>0</v>
      </c>
      <c r="I12" s="260" t="s">
        <v>179</v>
      </c>
      <c r="J12" s="260" t="s">
        <v>180</v>
      </c>
      <c r="K12" s="260" t="s">
        <v>181</v>
      </c>
      <c r="L12" s="260" t="s">
        <v>182</v>
      </c>
      <c r="M12" s="264">
        <v>7872005752</v>
      </c>
      <c r="N12" s="211" t="s">
        <v>32</v>
      </c>
    </row>
    <row r="13" spans="1:14" s="40" customFormat="1" ht="30.6" x14ac:dyDescent="0.2">
      <c r="A13" s="41">
        <v>2</v>
      </c>
      <c r="B13" s="61" t="s">
        <v>190</v>
      </c>
      <c r="C13" s="61" t="s">
        <v>191</v>
      </c>
      <c r="D13" s="61" t="s">
        <v>32</v>
      </c>
      <c r="E13" s="61" t="s">
        <v>66</v>
      </c>
      <c r="F13" s="208">
        <v>911</v>
      </c>
      <c r="G13" s="209">
        <v>2</v>
      </c>
      <c r="H13" s="234">
        <v>5</v>
      </c>
      <c r="I13" s="61" t="s">
        <v>45</v>
      </c>
      <c r="J13" s="61" t="s">
        <v>192</v>
      </c>
      <c r="K13" s="61" t="s">
        <v>193</v>
      </c>
      <c r="L13" s="61" t="s">
        <v>182</v>
      </c>
      <c r="M13" s="211" t="s">
        <v>194</v>
      </c>
      <c r="N13" s="211" t="s">
        <v>32</v>
      </c>
    </row>
    <row r="14" spans="1:14" s="40" customFormat="1" ht="21" thickBot="1" x14ac:dyDescent="0.25">
      <c r="A14" s="41">
        <v>3</v>
      </c>
      <c r="B14" s="61" t="s">
        <v>198</v>
      </c>
      <c r="C14" s="61" t="s">
        <v>199</v>
      </c>
      <c r="D14" s="61" t="s">
        <v>32</v>
      </c>
      <c r="E14" s="61" t="s">
        <v>66</v>
      </c>
      <c r="F14" s="208">
        <v>901</v>
      </c>
      <c r="G14" s="209">
        <v>1</v>
      </c>
      <c r="H14" s="371">
        <v>5</v>
      </c>
      <c r="I14" s="61" t="s">
        <v>27</v>
      </c>
      <c r="J14" s="61" t="s">
        <v>200</v>
      </c>
      <c r="K14" s="61" t="s">
        <v>201</v>
      </c>
      <c r="L14" s="61" t="s">
        <v>39</v>
      </c>
      <c r="M14" s="211">
        <v>7879809700</v>
      </c>
      <c r="N14" s="211" t="s">
        <v>32</v>
      </c>
    </row>
    <row r="15" spans="1:14" s="40" customFormat="1" thickBot="1" x14ac:dyDescent="0.25">
      <c r="A15" s="398"/>
      <c r="B15" s="221"/>
      <c r="C15" s="221"/>
      <c r="D15" s="221"/>
      <c r="E15" s="221"/>
      <c r="F15" s="222"/>
      <c r="G15" s="398"/>
      <c r="H15" s="319">
        <f>SUM(H12:H14)</f>
        <v>10</v>
      </c>
      <c r="I15" s="221"/>
      <c r="J15" s="221"/>
      <c r="K15" s="221"/>
      <c r="L15" s="221"/>
      <c r="M15" s="224"/>
      <c r="N15" s="224"/>
    </row>
    <row r="16" spans="1:14" s="40" customFormat="1" thickBot="1" x14ac:dyDescent="0.25">
      <c r="A16" s="359">
        <v>2</v>
      </c>
      <c r="B16" s="459" t="s">
        <v>1069</v>
      </c>
      <c r="C16" s="459"/>
      <c r="D16" s="459"/>
      <c r="E16" s="459"/>
      <c r="F16" s="459"/>
      <c r="G16" s="459"/>
      <c r="H16" s="459"/>
      <c r="I16" s="459"/>
      <c r="J16" s="459"/>
      <c r="K16" s="459"/>
      <c r="L16" s="459"/>
      <c r="M16" s="459"/>
      <c r="N16" s="460"/>
    </row>
    <row r="17" spans="1:14" s="40" customFormat="1" ht="30.6" x14ac:dyDescent="0.2">
      <c r="A17" s="41">
        <v>1</v>
      </c>
      <c r="B17" s="61" t="s">
        <v>917</v>
      </c>
      <c r="C17" s="61" t="s">
        <v>918</v>
      </c>
      <c r="D17" s="61" t="s">
        <v>32</v>
      </c>
      <c r="E17" s="61" t="s">
        <v>911</v>
      </c>
      <c r="F17" s="208">
        <v>685</v>
      </c>
      <c r="G17" s="209">
        <v>1</v>
      </c>
      <c r="H17" s="258">
        <v>4</v>
      </c>
      <c r="I17" s="61" t="s">
        <v>45</v>
      </c>
      <c r="J17" s="61" t="s">
        <v>919</v>
      </c>
      <c r="K17" s="61" t="s">
        <v>920</v>
      </c>
      <c r="L17" s="61" t="s">
        <v>182</v>
      </c>
      <c r="M17" s="211">
        <v>7879422867</v>
      </c>
      <c r="N17" s="211" t="s">
        <v>32</v>
      </c>
    </row>
    <row r="18" spans="1:14" s="40" customFormat="1" ht="31.2" thickBot="1" x14ac:dyDescent="0.25">
      <c r="A18" s="41">
        <v>2</v>
      </c>
      <c r="B18" s="61" t="s">
        <v>867</v>
      </c>
      <c r="C18" s="61" t="s">
        <v>868</v>
      </c>
      <c r="D18" s="61" t="s">
        <v>32</v>
      </c>
      <c r="E18" s="61" t="s">
        <v>842</v>
      </c>
      <c r="F18" s="208">
        <v>677</v>
      </c>
      <c r="G18" s="209">
        <v>1</v>
      </c>
      <c r="H18" s="372">
        <v>5</v>
      </c>
      <c r="I18" s="61" t="s">
        <v>55</v>
      </c>
      <c r="J18" s="61" t="s">
        <v>151</v>
      </c>
      <c r="K18" s="61" t="s">
        <v>869</v>
      </c>
      <c r="L18" s="61" t="s">
        <v>101</v>
      </c>
      <c r="M18" s="211">
        <v>7878231378</v>
      </c>
      <c r="N18" s="211">
        <v>9172103026</v>
      </c>
    </row>
    <row r="19" spans="1:14" ht="15" thickBot="1" x14ac:dyDescent="0.35">
      <c r="H19" s="324">
        <f>SUM(H17:H18)</f>
        <v>9</v>
      </c>
    </row>
    <row r="21" spans="1:14" x14ac:dyDescent="0.3">
      <c r="A21" s="508" t="s">
        <v>1070</v>
      </c>
      <c r="B21" s="508"/>
      <c r="C21" s="508"/>
      <c r="D21" s="508"/>
      <c r="E21" s="508"/>
      <c r="F21" s="508"/>
      <c r="G21" s="508"/>
      <c r="H21" s="285">
        <f>H10+H15+H19</f>
        <v>29</v>
      </c>
    </row>
    <row r="22" spans="1:14" x14ac:dyDescent="0.3">
      <c r="A22" s="470" t="s">
        <v>1071</v>
      </c>
      <c r="B22" s="470"/>
      <c r="C22" s="470"/>
      <c r="D22" s="470"/>
      <c r="E22" s="470"/>
      <c r="F22" s="470"/>
      <c r="G22" s="470"/>
      <c r="H22" s="337">
        <f>A6+A11+A16</f>
        <v>7</v>
      </c>
    </row>
  </sheetData>
  <mergeCells count="9">
    <mergeCell ref="B16:N16"/>
    <mergeCell ref="A21:G21"/>
    <mergeCell ref="A22:G22"/>
    <mergeCell ref="A1:C1"/>
    <mergeCell ref="A2:C2"/>
    <mergeCell ref="A3:C3"/>
    <mergeCell ref="A4:N4"/>
    <mergeCell ref="B6:N6"/>
    <mergeCell ref="B11:N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Hospederías</vt:lpstr>
      <vt:lpstr>Pet Friendly</vt:lpstr>
      <vt:lpstr>Hotel </vt:lpstr>
      <vt:lpstr>Paradores</vt:lpstr>
      <vt:lpstr>Guests Houses</vt:lpstr>
      <vt:lpstr>Resorts</vt:lpstr>
      <vt:lpstr>Condo-hotel</vt:lpstr>
      <vt:lpstr>Time Sharings</vt:lpstr>
      <vt:lpstr>B&amp;B</vt:lpstr>
      <vt:lpstr>Posadas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Daliza Cruz Queeman</dc:creator>
  <cp:lastModifiedBy>Marili Rosario</cp:lastModifiedBy>
  <cp:lastPrinted>2018-04-17T19:32:13Z</cp:lastPrinted>
  <dcterms:created xsi:type="dcterms:W3CDTF">2017-06-07T16:50:34Z</dcterms:created>
  <dcterms:modified xsi:type="dcterms:W3CDTF">2018-04-17T19:35:44Z</dcterms:modified>
</cp:coreProperties>
</file>